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https://txhhs.sharepoint.com/sites/O365-NutritionIncentiveProgramNIPProcurement/Shared Documents/General/Procurement/Reviews/CQC Review/Workgroup Response to CQC Initial Comments/"/>
    </mc:Choice>
  </mc:AlternateContent>
  <xr:revisionPtr revIDLastSave="15" documentId="8_{EDCD6953-3121-4042-B08A-DFFF5AB43158}" xr6:coauthVersionLast="47" xr6:coauthVersionMax="47" xr10:uidLastSave="{AEFB23CD-47B4-4F3A-A172-AB440DDCA4EC}"/>
  <workbookProtection workbookAlgorithmName="SHA-512" workbookHashValue="sVaWquCPK9/u940LLLxoE7OUKVDMWOIjhjpqxwIW9PhuOccZyLXmc2xJraZ/ftV6GJ+0TrTjoM0hLsxJMO0fjA==" workbookSaltValue="OOHHN80WFcPy7F5YRZ8N8g==" workbookSpinCount="100000" lockStructure="1"/>
  <bookViews>
    <workbookView xWindow="-120" yWindow="-120" windowWidth="29040" windowHeight="15720" tabRatio="821" xr2:uid="{A67344EF-DF07-493F-B29D-246C86579E92}"/>
  </bookViews>
  <sheets>
    <sheet name="Personnel" sheetId="17" r:id="rId1"/>
    <sheet name="Travel" sheetId="18" r:id="rId2"/>
    <sheet name="Equipment" sheetId="19" r:id="rId3"/>
    <sheet name="Supplies" sheetId="20" r:id="rId4"/>
    <sheet name="Contractual" sheetId="21" r:id="rId5"/>
    <sheet name="Other" sheetId="22" r:id="rId6"/>
    <sheet name="Indirect" sheetId="23" r:id="rId7"/>
    <sheet name="Summary" sheetId="24" r:id="rId8"/>
    <sheet name="Data " sheetId="2" state="hidden" r:id="rId9"/>
  </sheets>
  <definedNames>
    <definedName name="__123Graph_A" hidden="1">#REF!</definedName>
    <definedName name="__123Graph_B"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Fill" hidden="1">#REF!</definedName>
    <definedName name="a" hidden="1">#REF!</definedName>
    <definedName name="All">'Data '!$C$62</definedName>
    <definedName name="All_Bend_Hr">'Data '!$C$65</definedName>
    <definedName name="All_Hr">'Data '!$C$63</definedName>
    <definedName name="All_Volume">'Data '!$C$64</definedName>
    <definedName name="Annual_Cost">'Data '!$C$66:$C$66</definedName>
    <definedName name="asd" hidden="1">{#N/A,#N/A,FALSE,"Info Plan"}</definedName>
    <definedName name="blank" hidden="1">{#N/A,#N/A,FALSE,"Info Plan"}</definedName>
    <definedName name="Blue">'Data '!#REF!</definedName>
    <definedName name="Budget">'Data '!$C$11</definedName>
    <definedName name="Cost">'Data '!$C$68</definedName>
    <definedName name="Description">'Data '!$C$69</definedName>
    <definedName name="dfsf" hidden="1">#REF!</definedName>
    <definedName name="Each">'Data '!$C$70:$C$70</definedName>
    <definedName name="Exhibit_Title">'Data '!$C$13</definedName>
    <definedName name="Fee">'Data '!$C$71</definedName>
    <definedName name="Fixed">'Data '!$C$72</definedName>
    <definedName name="gate">'Data '!$O$2</definedName>
    <definedName name="Hr_Rate">'Data '!$C$74</definedName>
    <definedName name="Hrs">'Data '!$C$73</definedName>
    <definedName name="HTML_CodePage" hidden="1">1252</definedName>
    <definedName name="HTML_Control" hidden="1">{"'Vietnam'!$E$21:$W$45","'Vietnam'!$E$21:$W$45"}</definedName>
    <definedName name="HTML_Description" hidden="1">""</definedName>
    <definedName name="HTML_Email" hidden="1">""</definedName>
    <definedName name="HTML_Header" hidden="1">"Vietnam"</definedName>
    <definedName name="HTML_LastUpdate" hidden="1">"5/15/00"</definedName>
    <definedName name="HTML_LineAfter" hidden="1">FALSE</definedName>
    <definedName name="HTML_LineBefore" hidden="1">FALSE</definedName>
    <definedName name="HTML_Name" hidden="1">"Unisys"</definedName>
    <definedName name="HTML_OBDlg2" hidden="1">TRUE</definedName>
    <definedName name="HTML_OBDlg4" hidden="1">TRUE</definedName>
    <definedName name="HTML_OS" hidden="1">0</definedName>
    <definedName name="HTML_PathFile" hidden="1">"C:\My Documents\MyHTML.htm"</definedName>
    <definedName name="HTML_Title" hidden="1">"Collaboration_Checklist_V2"</definedName>
    <definedName name="HTML1_1" hidden="1">"'[AN$.XLS]LAN Inst'!$A$1:$L$97"</definedName>
    <definedName name="HTML1_10" hidden="1">""</definedName>
    <definedName name="HTML1_11" hidden="1">1</definedName>
    <definedName name="HTML1_12" hidden="1">"O:\ANDERSON\SHARE\TECHTEAM\LAN_OSRC\FINAL\AN$.htm"</definedName>
    <definedName name="HTML1_2" hidden="1">1</definedName>
    <definedName name="HTML1_3" hidden="1">"AN$"</definedName>
    <definedName name="HTML1_4" hidden="1">"LAN Inst"</definedName>
    <definedName name="HTML1_5" hidden="1">""</definedName>
    <definedName name="HTML1_6" hidden="1">-4146</definedName>
    <definedName name="HTML1_7" hidden="1">-4146</definedName>
    <definedName name="HTML1_8" hidden="1">"7/31/96"</definedName>
    <definedName name="HTML1_9" hidden="1">"Jonathan Schembor/Andersen Con."</definedName>
    <definedName name="HTML2_1" hidden="1">"'[AN$.XLS]50 Node'!$A$1:$T$26"</definedName>
    <definedName name="HTML2_10" hidden="1">""</definedName>
    <definedName name="HTML2_11" hidden="1">1</definedName>
    <definedName name="HTML2_12" hidden="1">"O:\ANDERSON\SHARE\TECHTEAM\LAN_OSRC\FINAL\an1.htm"</definedName>
    <definedName name="HTML2_2" hidden="1">1</definedName>
    <definedName name="HTML2_3" hidden="1">"AN$"</definedName>
    <definedName name="HTML2_4" hidden="1">"50 Node"</definedName>
    <definedName name="HTML2_5" hidden="1">""</definedName>
    <definedName name="HTML2_6" hidden="1">-4146</definedName>
    <definedName name="HTML2_7" hidden="1">-4146</definedName>
    <definedName name="HTML2_8" hidden="1">"7/31/96"</definedName>
    <definedName name="HTML2_9" hidden="1">"Jonathan Schembor/Andersen Con."</definedName>
    <definedName name="HTML3_1" hidden="1">"'[AN$.XLS]Maint'!$A$1:$Q$25"</definedName>
    <definedName name="HTML3_10" hidden="1">""</definedName>
    <definedName name="HTML3_11" hidden="1">1</definedName>
    <definedName name="HTML3_12" hidden="1">"O:\ANDERSON\SHARE\TECHTEAM\LAN_OSRC\FINAL\an2.htm"</definedName>
    <definedName name="HTML3_2" hidden="1">1</definedName>
    <definedName name="HTML3_3" hidden="1">"AN$"</definedName>
    <definedName name="HTML3_4" hidden="1">"Maint"</definedName>
    <definedName name="HTML3_5" hidden="1">""</definedName>
    <definedName name="HTML3_6" hidden="1">-4146</definedName>
    <definedName name="HTML3_7" hidden="1">-4146</definedName>
    <definedName name="HTML3_8" hidden="1">"7/31/96"</definedName>
    <definedName name="HTML3_9" hidden="1">"Jonathan Schembor/Andersen Con."</definedName>
    <definedName name="HTML4_1" hidden="1">"'[AN$.XLS]Support'!$A$1:$M$31"</definedName>
    <definedName name="HTML4_10" hidden="1">""</definedName>
    <definedName name="HTML4_11" hidden="1">1</definedName>
    <definedName name="HTML4_12" hidden="1">"O:\ANDERSON\SHARE\TECHTEAM\LAN_OSRC\FINAL\an3.htm"</definedName>
    <definedName name="HTML4_2" hidden="1">1</definedName>
    <definedName name="HTML4_3" hidden="1">"AN$"</definedName>
    <definedName name="HTML4_4" hidden="1">"Support"</definedName>
    <definedName name="HTML4_5" hidden="1">""</definedName>
    <definedName name="HTML4_6" hidden="1">-4146</definedName>
    <definedName name="HTML4_7" hidden="1">-4146</definedName>
    <definedName name="HTML4_8" hidden="1">"7/31/96"</definedName>
    <definedName name="HTML4_9" hidden="1">"Jonathan Schembor/Andersen Con."</definedName>
    <definedName name="HTML5_1" hidden="1">"'[AN$.XLS]1st Pass'!$A$1:$J$17"</definedName>
    <definedName name="HTML5_10" hidden="1">""</definedName>
    <definedName name="HTML5_11" hidden="1">1</definedName>
    <definedName name="HTML5_12" hidden="1">"O:\ANDERSON\SHARE\TECHTEAM\LAN_OSRC\FINAL\an4.htm"</definedName>
    <definedName name="HTML5_2" hidden="1">1</definedName>
    <definedName name="HTML5_3" hidden="1">"AN$"</definedName>
    <definedName name="HTML5_4" hidden="1">"1st Pass"</definedName>
    <definedName name="HTML5_5" hidden="1">""</definedName>
    <definedName name="HTML5_6" hidden="1">-4146</definedName>
    <definedName name="HTML5_7" hidden="1">-4146</definedName>
    <definedName name="HTML5_8" hidden="1">"7/31/96"</definedName>
    <definedName name="HTML5_9" hidden="1">"Jonathan Schembor/Andersen Con."</definedName>
    <definedName name="HTMLCount" hidden="1">5</definedName>
    <definedName name="Initial_Term_Name">'Data '!$C$75</definedName>
    <definedName name="Inst">'Data '!$C$61</definedName>
    <definedName name="Instruct_1">'Data '!$C$46</definedName>
    <definedName name="Instruct_2">'Data '!$C$47</definedName>
    <definedName name="Instruct_3">'Data '!$C$48</definedName>
    <definedName name="Instruct_4">'Data '!$C$49</definedName>
    <definedName name="Instruct_5">'Data '!$C$50</definedName>
    <definedName name="Instruct_6">'Data '!$C$51</definedName>
    <definedName name="Instruct_7">'Data '!$C$52</definedName>
    <definedName name="Instruct_8">'Data '!$C$53</definedName>
    <definedName name="Instruct_9">'Data '!$C$54</definedName>
    <definedName name="Instructions">'Data '!$C$55</definedName>
    <definedName name="Integ">'Data '!$C$58</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39553.699224537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IT_Hr">'Data '!$C$76</definedName>
    <definedName name="Line">'Data '!$C$77</definedName>
    <definedName name="Lines">'Data '!$C$59</definedName>
    <definedName name="Month_Fee">'Data '!$C$78:$C$78</definedName>
    <definedName name="Monthly">'Data '!$C$79:$C$79</definedName>
    <definedName name="Name">#REF!</definedName>
    <definedName name="No_data">'Data '!$C$56</definedName>
    <definedName name="Note_Insert_Rows">'Data '!$C$57</definedName>
    <definedName name="Notes">'Data '!$C$80</definedName>
    <definedName name="Ops">'Data '!$C$7</definedName>
    <definedName name="Org_name">Personnel!$D$6</definedName>
    <definedName name="Organization_Name">'Data '!$B$12</definedName>
    <definedName name="p" hidden="1">{#N/A,#N/A,FALSE,"Info Plan"}</definedName>
    <definedName name="Per">'Data '!$C$81</definedName>
    <definedName name="Period_Cost">'Data '!$C$82</definedName>
    <definedName name="Personnel_Category">Personnel!$C$4</definedName>
    <definedName name="_xlnm.Print_Area" localSheetId="8">'Data '!$A$1:$O$96</definedName>
    <definedName name="Qty">'Data '!$C$85</definedName>
    <definedName name="Qty_Hr">'Data '!$C$86</definedName>
    <definedName name="Qty_Mo">'Data '!$C$88</definedName>
    <definedName name="Qty_Price">'Data '!$C$87</definedName>
    <definedName name="Region">'Data '!$C$83</definedName>
    <definedName name="RFA_NO">'Data '!$C$16</definedName>
    <definedName name="Rows">'Data '!$C$60</definedName>
    <definedName name="SAPBEXdnldView" hidden="1">"4ESAGN5JJGGX9CABYJL5IZNAI"</definedName>
    <definedName name="SAPBEXsysID" hidden="1">"BWP"</definedName>
    <definedName name="sdfsd" hidden="1">{#N/A,#N/A,FALSE,"Info Plan"}</definedName>
    <definedName name="Sol_Number">'Data '!$C$14</definedName>
    <definedName name="Sol_Title">'Data '!$C$15</definedName>
    <definedName name="Solicitation_RFA">'Data '!$B$14</definedName>
    <definedName name="Supp">'Data '!$C$10</definedName>
    <definedName name="tes" hidden="1">#REF!</definedName>
    <definedName name="Title_Respondent_Name">'Data '!$C$12</definedName>
    <definedName name="Title_Sol_Title">'Data '!$B$15</definedName>
    <definedName name="Tot_Dir_Cost">Summary!$E$22</definedName>
    <definedName name="Total">'Data '!$C$89</definedName>
    <definedName name="Total_Annual_Cost">'Data '!$C$67</definedName>
    <definedName name="Total_Cost">'Data '!$C$90:$C$90</definedName>
    <definedName name="Total_Period_Cost">'Data '!$C$84</definedName>
    <definedName name="TPS">'Data '!$C$5</definedName>
    <definedName name="Tran">'Data '!$C$6</definedName>
    <definedName name="Travel_Category">Travel!$C$4</definedName>
    <definedName name="Turn">'Data '!$C$9</definedName>
    <definedName name="Unit">'Data '!$C$91</definedName>
    <definedName name="UOM">'Data '!$C$92:$C$92</definedName>
    <definedName name="User">'Data '!$C$93</definedName>
    <definedName name="Vol">'Data '!$C$8</definedName>
    <definedName name="wrn.BPI_IRADS." hidden="1">{#N/A,#N/A,TRUE,"IRAD";#N/A,#N/A,TRUE,"ITG";#N/A,#N/A,TRUE,"SED";#N/A,#N/A,TRUE,"INFO";#N/A,#N/A,TRUE,"Greenhouse";#N/A,#N/A,TRUE,"CTO"}</definedName>
    <definedName name="wrn.Information._.Sector._.Plan." hidden="1">{#N/A,#N/A,FALSE,"Info Plan"}</definedName>
    <definedName name="wrn.Long._.Report." hidden="1">{#N/A,#N/A,TRUE,"Cover";#N/A,#N/A,TRUE,"Header (ld)";#N/A,#N/A,TRUE,"T&amp;O By Region";#N/A,#N/A,TRUE,"Region Charts ";#N/A,#N/A,TRUE,"T&amp;O London";#N/A,#N/A,TRUE,"AD Report";#N/A,#N/A,TRUE,"Var by OU"}</definedName>
    <definedName name="wrn.Long._.Report.a" hidden="1">{#N/A,#N/A,TRUE,"Cover";#N/A,#N/A,TRUE,"Header (ld)";#N/A,#N/A,TRUE,"T&amp;O By Region";#N/A,#N/A,TRUE,"Region Charts ";#N/A,#N/A,TRUE,"T&amp;O London";#N/A,#N/A,TRUE,"AD Report";#N/A,#N/A,TRUE,"Var by OU"}</definedName>
    <definedName name="wrn.Ric._.Upton." hidden="1">{#N/A,#N/A,FALSE,"LIST";#N/A,#N/A,FALSE,"LIST Greenhouse"}</definedName>
    <definedName name="wrn.Short._.Report." hidden="1">{#N/A,#N/A,TRUE,"Cover";#N/A,#N/A,TRUE,"Header (eu)";#N/A,#N/A,TRUE,"Region Charts";#N/A,#N/A,TRUE,"T&amp;O By Region";#N/A,#N/A,TRUE,"AD Report"}</definedName>
    <definedName name="Yr">'Data '!$C$94</definedName>
    <definedName name="Yrs">'Data '!$C$95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21" l="1"/>
  <c r="J24" i="21"/>
  <c r="J25" i="21"/>
  <c r="J26" i="21"/>
  <c r="J27" i="21"/>
  <c r="J28" i="21"/>
  <c r="J29" i="21"/>
  <c r="J30" i="21"/>
  <c r="J31" i="21"/>
  <c r="J32" i="21"/>
  <c r="J33" i="21"/>
  <c r="H24" i="19"/>
  <c r="H25" i="19"/>
  <c r="H26" i="19"/>
  <c r="H27" i="19"/>
  <c r="H28" i="19"/>
  <c r="H29" i="19"/>
  <c r="H30" i="19"/>
  <c r="H31" i="19"/>
  <c r="H32" i="19"/>
  <c r="H33" i="19"/>
  <c r="H34" i="19"/>
  <c r="H35" i="19"/>
  <c r="H36" i="19"/>
  <c r="H37" i="19"/>
  <c r="H38" i="19"/>
  <c r="H39" i="19"/>
  <c r="H40" i="19"/>
  <c r="H41" i="19"/>
  <c r="H42" i="19"/>
  <c r="F49" i="18"/>
  <c r="H49" i="18" s="1"/>
  <c r="F50" i="18"/>
  <c r="H50" i="18"/>
  <c r="F51" i="18"/>
  <c r="H51" i="18" s="1"/>
  <c r="F52" i="18"/>
  <c r="H52" i="18"/>
  <c r="F53" i="18"/>
  <c r="H53" i="18" s="1"/>
  <c r="F54" i="18"/>
  <c r="H54" i="18" s="1"/>
  <c r="F55" i="18"/>
  <c r="H55" i="18" s="1"/>
  <c r="F56" i="18"/>
  <c r="H56" i="18"/>
  <c r="F57" i="18"/>
  <c r="H57" i="18"/>
  <c r="F58" i="18"/>
  <c r="H58" i="18" s="1"/>
  <c r="F59" i="18"/>
  <c r="H59" i="18"/>
  <c r="F60" i="18"/>
  <c r="H60" i="18"/>
  <c r="F61" i="18"/>
  <c r="H61" i="18" s="1"/>
  <c r="F62" i="18"/>
  <c r="H62" i="18"/>
  <c r="F63" i="18"/>
  <c r="H63" i="18" s="1"/>
  <c r="B10" i="23"/>
  <c r="B11" i="23" s="1"/>
  <c r="F68" i="18"/>
  <c r="H68" i="18" s="1"/>
  <c r="F67" i="18"/>
  <c r="H67" i="18" s="1"/>
  <c r="F66" i="18"/>
  <c r="H66" i="18" s="1"/>
  <c r="F65" i="18"/>
  <c r="H65" i="18" s="1"/>
  <c r="F64" i="18"/>
  <c r="H64" i="18" s="1"/>
  <c r="H69" i="18" l="1"/>
  <c r="F21" i="22" l="1"/>
  <c r="F22" i="22"/>
  <c r="F23" i="22"/>
  <c r="F24" i="22"/>
  <c r="F25" i="22"/>
  <c r="F26" i="22"/>
  <c r="F27" i="22"/>
  <c r="F28" i="22"/>
  <c r="F29" i="22"/>
  <c r="F30" i="22"/>
  <c r="F31" i="22"/>
  <c r="F32" i="22"/>
  <c r="F33" i="22"/>
  <c r="F34" i="22"/>
  <c r="F35" i="22"/>
  <c r="F36" i="22"/>
  <c r="F37" i="22"/>
  <c r="F38" i="22"/>
  <c r="F39" i="22"/>
  <c r="F40" i="22"/>
  <c r="F41" i="22"/>
  <c r="F42" i="22"/>
  <c r="F43" i="22"/>
  <c r="F44" i="22"/>
  <c r="F45" i="22"/>
  <c r="F46" i="22"/>
  <c r="F47" i="22"/>
  <c r="F48" i="22"/>
  <c r="F49" i="22"/>
  <c r="F50" i="22"/>
  <c r="F51" i="22"/>
  <c r="F52" i="22"/>
  <c r="F53" i="22"/>
  <c r="F54" i="22"/>
  <c r="F55" i="22"/>
  <c r="F56" i="22"/>
  <c r="F57" i="22"/>
  <c r="F58" i="22"/>
  <c r="F59" i="22"/>
  <c r="F60" i="22"/>
  <c r="F61" i="22"/>
  <c r="F62" i="22"/>
  <c r="F63" i="22"/>
  <c r="F64" i="22"/>
  <c r="F65" i="22"/>
  <c r="F66" i="22"/>
  <c r="F67" i="22"/>
  <c r="F68" i="22"/>
  <c r="F69" i="22"/>
  <c r="F70" i="22"/>
  <c r="F71" i="22"/>
  <c r="F72" i="22"/>
  <c r="F73" i="22"/>
  <c r="J42" i="21"/>
  <c r="J41" i="21"/>
  <c r="J40" i="21"/>
  <c r="J39" i="21"/>
  <c r="J38" i="21"/>
  <c r="J37" i="21"/>
  <c r="J36" i="21"/>
  <c r="J35" i="21"/>
  <c r="J34" i="21"/>
  <c r="G24" i="20"/>
  <c r="G25" i="20"/>
  <c r="G26" i="20"/>
  <c r="G27" i="20"/>
  <c r="G28" i="20"/>
  <c r="G29" i="20"/>
  <c r="G30" i="20"/>
  <c r="G31" i="20"/>
  <c r="G32" i="20"/>
  <c r="G33" i="20"/>
  <c r="G34" i="20"/>
  <c r="G35" i="20"/>
  <c r="G36" i="20"/>
  <c r="G37" i="20"/>
  <c r="G38" i="20"/>
  <c r="G39" i="20"/>
  <c r="G40" i="20"/>
  <c r="G41" i="20"/>
  <c r="G42" i="20"/>
  <c r="G43" i="20"/>
  <c r="G44" i="20"/>
  <c r="G45" i="20"/>
  <c r="G46" i="20"/>
  <c r="G47" i="20"/>
  <c r="G48" i="20"/>
  <c r="G49" i="20"/>
  <c r="G50" i="20"/>
  <c r="G51" i="20"/>
  <c r="G52" i="20"/>
  <c r="G53" i="20"/>
  <c r="G54" i="20"/>
  <c r="G55" i="20"/>
  <c r="G56" i="20"/>
  <c r="G57" i="20"/>
  <c r="G58" i="20"/>
  <c r="G59" i="20"/>
  <c r="G60" i="20"/>
  <c r="G61" i="20"/>
  <c r="G62" i="20"/>
  <c r="G63" i="20"/>
  <c r="G64" i="20"/>
  <c r="G65" i="20"/>
  <c r="G23" i="20"/>
  <c r="H43" i="19"/>
  <c r="M29" i="18"/>
  <c r="M30" i="18"/>
  <c r="M31" i="18"/>
  <c r="M32" i="18"/>
  <c r="M33" i="18"/>
  <c r="M34" i="18"/>
  <c r="M35" i="18"/>
  <c r="M36" i="18"/>
  <c r="M37" i="18"/>
  <c r="M28" i="18"/>
  <c r="E74" i="22"/>
  <c r="F20" i="22"/>
  <c r="C11" i="22"/>
  <c r="F74" i="22" l="1"/>
  <c r="J43" i="21"/>
  <c r="G66" i="20"/>
  <c r="H44" i="19"/>
  <c r="M38" i="18"/>
  <c r="H71" i="18" s="1"/>
  <c r="B15" i="18"/>
  <c r="B15" i="17"/>
  <c r="I23" i="17"/>
  <c r="I24" i="17"/>
  <c r="I25" i="17"/>
  <c r="I26" i="17"/>
  <c r="I27" i="17"/>
  <c r="I28" i="17"/>
  <c r="I29" i="17"/>
  <c r="I30" i="17"/>
  <c r="I31" i="17"/>
  <c r="I32" i="17"/>
  <c r="I33" i="17"/>
  <c r="I34" i="17"/>
  <c r="I35" i="17"/>
  <c r="I36" i="17"/>
  <c r="I37" i="17"/>
  <c r="I38" i="17"/>
  <c r="I39" i="17"/>
  <c r="I40" i="17"/>
  <c r="I41" i="17"/>
  <c r="I42" i="17"/>
  <c r="I43" i="17"/>
  <c r="I44" i="17"/>
  <c r="I45" i="17"/>
  <c r="I46" i="17"/>
  <c r="I22" i="17"/>
  <c r="I47" i="17" l="1"/>
  <c r="C12" i="24" l="1"/>
  <c r="C11" i="24"/>
  <c r="C10" i="23"/>
  <c r="C11" i="23"/>
  <c r="C12" i="22"/>
  <c r="C11" i="21"/>
  <c r="C10" i="21"/>
  <c r="C13" i="20"/>
  <c r="C12" i="20"/>
  <c r="C15" i="19"/>
  <c r="C14" i="19"/>
  <c r="C13" i="18"/>
  <c r="C12" i="18"/>
  <c r="B14" i="22"/>
  <c r="B8" i="22"/>
  <c r="B15" i="20"/>
  <c r="B8" i="20"/>
  <c r="B66" i="20"/>
  <c r="B8" i="19"/>
  <c r="B17" i="19"/>
  <c r="B13" i="21"/>
  <c r="B8" i="21"/>
  <c r="B74" i="23"/>
  <c r="B8" i="23"/>
  <c r="B13" i="23"/>
  <c r="B16" i="24"/>
  <c r="B17" i="24" s="1"/>
  <c r="B18" i="24" s="1"/>
  <c r="B19" i="24" s="1"/>
  <c r="B20" i="24" s="1"/>
  <c r="B21" i="24" s="1"/>
  <c r="B22" i="24" s="1"/>
  <c r="B23" i="24" s="1"/>
  <c r="B24" i="24" s="1"/>
  <c r="B8" i="24"/>
  <c r="B40" i="18" l="1"/>
  <c r="B10" i="18"/>
  <c r="B2" i="18"/>
  <c r="B8" i="17"/>
  <c r="E21" i="24"/>
  <c r="B49" i="17"/>
  <c r="B51" i="17"/>
  <c r="B52" i="17" s="1"/>
  <c r="B23" i="17"/>
  <c r="B24" i="17" s="1"/>
  <c r="B25" i="17" s="1"/>
  <c r="B26" i="17" s="1"/>
  <c r="B27" i="17" s="1"/>
  <c r="B28" i="17" s="1"/>
  <c r="B29" i="17" s="1"/>
  <c r="B30" i="17" s="1"/>
  <c r="B31" i="17" s="1"/>
  <c r="B32" i="17" s="1"/>
  <c r="B33" i="17" s="1"/>
  <c r="B34" i="17" s="1"/>
  <c r="B35" i="17" s="1"/>
  <c r="B36" i="17" s="1"/>
  <c r="B37" i="17" s="1"/>
  <c r="B38" i="17" s="1"/>
  <c r="B39" i="17" s="1"/>
  <c r="B40" i="17" s="1"/>
  <c r="B41" i="17" s="1"/>
  <c r="B42" i="17" s="1"/>
  <c r="B43" i="17" s="1"/>
  <c r="B44" i="17" s="1"/>
  <c r="B45" i="17" s="1"/>
  <c r="B46" i="17" s="1"/>
  <c r="C10" i="17"/>
  <c r="C11" i="17"/>
  <c r="B13" i="17"/>
  <c r="B16" i="17"/>
  <c r="B17" i="17" s="1"/>
  <c r="B18" i="17" s="1"/>
  <c r="B19" i="17" s="1"/>
  <c r="C9" i="23" l="1"/>
  <c r="E6" i="23"/>
  <c r="B6" i="23"/>
  <c r="C9" i="22"/>
  <c r="D6" i="22"/>
  <c r="B6" i="22"/>
  <c r="D6" i="21" l="1"/>
  <c r="B6" i="21"/>
  <c r="C9" i="21"/>
  <c r="C9" i="20"/>
  <c r="D6" i="20"/>
  <c r="B6" i="20"/>
  <c r="C9" i="19"/>
  <c r="D6" i="19"/>
  <c r="D6" i="18"/>
  <c r="B6" i="19"/>
  <c r="C11" i="18"/>
  <c r="B6" i="18"/>
  <c r="C9" i="17"/>
  <c r="C3" i="18"/>
  <c r="C2" i="19"/>
  <c r="E6" i="24"/>
  <c r="C9" i="24"/>
  <c r="B6" i="24"/>
  <c r="C3" i="24"/>
  <c r="B6" i="17"/>
  <c r="C3" i="17"/>
  <c r="C2" i="17"/>
  <c r="C3" i="23" l="1"/>
  <c r="C3" i="22"/>
  <c r="C2" i="21"/>
  <c r="C3" i="21"/>
  <c r="C2" i="20"/>
  <c r="C3" i="20"/>
  <c r="C3" i="19"/>
  <c r="C2" i="23" l="1"/>
  <c r="B2" i="22"/>
  <c r="C2" i="24"/>
  <c r="E18" i="24" l="1"/>
  <c r="E20" i="24"/>
  <c r="E19" i="24"/>
  <c r="E17" i="24" l="1"/>
  <c r="I63" i="17" l="1"/>
  <c r="E16" i="24" s="1"/>
  <c r="E15" i="24"/>
  <c r="C12" i="2"/>
  <c r="E22" i="24" l="1"/>
  <c r="G77" i="23" s="1"/>
  <c r="G81" i="23" l="1"/>
  <c r="E23" i="24" s="1"/>
  <c r="E24" i="24" s="1"/>
</calcChain>
</file>

<file path=xl/sharedStrings.xml><?xml version="1.0" encoding="utf-8"?>
<sst xmlns="http://schemas.openxmlformats.org/spreadsheetml/2006/main" count="308" uniqueCount="269">
  <si>
    <t>Personnel Category Detail</t>
  </si>
  <si>
    <t>Enter Organization Name</t>
  </si>
  <si>
    <r>
      <rPr>
        <b/>
        <sz val="11"/>
        <color theme="1"/>
        <rFont val="Arial"/>
        <family val="2"/>
      </rPr>
      <t xml:space="preserve">Functional Title or Staff Name column: </t>
    </r>
    <r>
      <rPr>
        <sz val="11"/>
        <color theme="1"/>
        <rFont val="Arial"/>
        <family val="2"/>
      </rPr>
      <t xml:space="preserve">Enter the functional title of each position performing activities that support the program being budgeted. List each individual position, including vacancies and proposed positions, separately. </t>
    </r>
  </si>
  <si>
    <r>
      <t xml:space="preserve">Staff Name column: </t>
    </r>
    <r>
      <rPr>
        <sz val="11"/>
        <color theme="1"/>
        <rFont val="Arial"/>
        <family val="2"/>
      </rPr>
      <t>Enter the staff name of the position performing activities that support the program being budgeted. For any vacant or unfilled positions, the field can be noted as "VACANT".</t>
    </r>
  </si>
  <si>
    <r>
      <rPr>
        <b/>
        <sz val="11"/>
        <color theme="1"/>
        <rFont val="Arial"/>
        <family val="2"/>
      </rPr>
      <t>Justification column:</t>
    </r>
    <r>
      <rPr>
        <sz val="11"/>
        <color theme="1"/>
        <rFont val="Arial"/>
        <family val="2"/>
      </rPr>
      <t xml:space="preserve"> Enter the purpose the position(s) serves in supporting the program. Also, provide a justification and describe the scope of responsibility for each position, related to the accomplishment of the program objectives.</t>
    </r>
  </si>
  <si>
    <r>
      <rPr>
        <b/>
        <sz val="11"/>
        <color theme="1"/>
        <rFont val="Arial"/>
        <family val="2"/>
      </rPr>
      <t>Time Dedicated to NIP column:</t>
    </r>
    <r>
      <rPr>
        <sz val="11"/>
        <color theme="1"/>
        <rFont val="Arial"/>
        <family val="2"/>
      </rPr>
      <t xml:space="preserve"> Enter the percentage of the staff's time that this position will support the NIP program. The number should be entered as a decimal between 0.00 and 1.00 where 1.00 represents 100% of staff time dedicated to NIP support, and 0.1 represents 10% of staff time dedicated to NIP support.</t>
    </r>
  </si>
  <si>
    <r>
      <rPr>
        <b/>
        <sz val="11"/>
        <color theme="1"/>
        <rFont val="Arial"/>
        <family val="2"/>
      </rPr>
      <t>Total Monthly Salary column:</t>
    </r>
    <r>
      <rPr>
        <sz val="11"/>
        <color theme="1"/>
        <rFont val="Arial"/>
        <family val="2"/>
      </rPr>
      <t xml:space="preserve"> Enter the monthly salary for each functional title.</t>
    </r>
  </si>
  <si>
    <r>
      <t xml:space="preserve">Number of Months column: </t>
    </r>
    <r>
      <rPr>
        <sz val="11"/>
        <color theme="1"/>
        <rFont val="Arial"/>
        <family val="2"/>
      </rPr>
      <t>Enter the number of months in the year that this functional title will be paid to support this program.</t>
    </r>
  </si>
  <si>
    <t xml:space="preserve">Functional Title </t>
  </si>
  <si>
    <t>Staff Name</t>
  </si>
  <si>
    <t>Justification</t>
  </si>
  <si>
    <t>Time  (%) Dedicated to NIP (0.01-1.00)</t>
  </si>
  <si>
    <t>Total Monthly Salary</t>
  </si>
  <si>
    <t>Total Months (1-12)</t>
  </si>
  <si>
    <t>Annual Salary Requested for Project</t>
  </si>
  <si>
    <t>Salary Wage Total</t>
  </si>
  <si>
    <r>
      <t xml:space="preserve">Total Fringe Benefits Rate: </t>
    </r>
    <r>
      <rPr>
        <sz val="11"/>
        <color theme="1"/>
        <rFont val="Arial"/>
        <family val="2"/>
      </rPr>
      <t>Enter the percentage to Salaries the Fringe Benefits is comprised. Use the Fringe Benefits Rustication box.</t>
    </r>
  </si>
  <si>
    <r>
      <t xml:space="preserve">Fringe Benefits Amount: </t>
    </r>
    <r>
      <rPr>
        <sz val="11"/>
        <color theme="1"/>
        <rFont val="Arial"/>
        <family val="2"/>
      </rPr>
      <t>The amount listed is based on the Fringe Benefit percentage entered and the amount listed in Total Salary</t>
    </r>
    <r>
      <rPr>
        <b/>
        <sz val="11"/>
        <color theme="1"/>
        <rFont val="Arial"/>
        <family val="2"/>
      </rPr>
      <t>.</t>
    </r>
  </si>
  <si>
    <r>
      <t xml:space="preserve">List types of costs: </t>
    </r>
    <r>
      <rPr>
        <sz val="11"/>
        <color theme="1"/>
        <rFont val="Arial"/>
        <family val="2"/>
      </rPr>
      <t>List general items that make up the fringe benefit package.</t>
    </r>
  </si>
  <si>
    <t xml:space="preserve">Fringe Benefits Justification: </t>
  </si>
  <si>
    <t>Provide information on the rate of fringe benefits used and the basis for their calculation. If a fringe benefit rate is not used, itemize how the fringe benefit amount is calculated.</t>
  </si>
  <si>
    <t xml:space="preserve">Total Fringe Benefits %: </t>
  </si>
  <si>
    <t>Calculated Fringe Benefits Total:</t>
  </si>
  <si>
    <t>Travel Category Detail</t>
  </si>
  <si>
    <r>
      <t xml:space="preserve">Indicate Travel Policy used for this contract term </t>
    </r>
    <r>
      <rPr>
        <sz val="11"/>
        <rFont val="Arial"/>
        <family val="2"/>
      </rPr>
      <t>* 
Include travel policy in renewal response if using Organization's travel policy</t>
    </r>
  </si>
  <si>
    <t>Select Travel Policy used for the contract term from drop-down box: 
Organization's Travel Policy or 
State of Texas Travel Policy</t>
  </si>
  <si>
    <r>
      <t>Description of Conference/Training column:</t>
    </r>
    <r>
      <rPr>
        <sz val="11"/>
        <rFont val="Arial"/>
        <family val="2"/>
      </rPr>
      <t xml:space="preserve"> Enter the purpose the conference/training serves in supporting the program</t>
    </r>
  </si>
  <si>
    <r>
      <rPr>
        <b/>
        <sz val="11"/>
        <rFont val="Arial"/>
        <family val="2"/>
      </rPr>
      <t>Justification column:</t>
    </r>
    <r>
      <rPr>
        <sz val="11"/>
        <rFont val="Arial"/>
        <family val="2"/>
      </rPr>
      <t xml:space="preserve"> Enter the purpose the conference/ training serves in supporting the program</t>
    </r>
  </si>
  <si>
    <r>
      <rPr>
        <b/>
        <sz val="11"/>
        <rFont val="Arial"/>
        <family val="2"/>
      </rPr>
      <t>Location City/State column:</t>
    </r>
    <r>
      <rPr>
        <sz val="11"/>
        <rFont val="Arial"/>
        <family val="2"/>
      </rPr>
      <t xml:space="preserve">  Enter the location (City/State) where the conference/training will be held</t>
    </r>
  </si>
  <si>
    <r>
      <rPr>
        <b/>
        <sz val="11"/>
        <rFont val="Arial"/>
        <family val="2"/>
      </rPr>
      <t>Number of Days column:</t>
    </r>
    <r>
      <rPr>
        <sz val="11"/>
        <rFont val="Arial"/>
        <family val="2"/>
      </rPr>
      <t xml:space="preserve"> Enter the number of days personnel will be in travel status for the conference/training</t>
    </r>
  </si>
  <si>
    <r>
      <rPr>
        <b/>
        <sz val="11"/>
        <rFont val="Arial"/>
        <family val="2"/>
      </rPr>
      <t xml:space="preserve">Number of Employees column: </t>
    </r>
    <r>
      <rPr>
        <sz val="11"/>
        <rFont val="Arial"/>
        <family val="2"/>
      </rPr>
      <t>Enter the total number of employees attending the conference/training</t>
    </r>
  </si>
  <si>
    <r>
      <rPr>
        <b/>
        <sz val="11"/>
        <rFont val="Arial"/>
        <family val="2"/>
      </rPr>
      <t>Total Auto Mileage Cost column:</t>
    </r>
    <r>
      <rPr>
        <sz val="11"/>
        <rFont val="Arial"/>
        <family val="2"/>
      </rPr>
      <t xml:space="preserve"> If using a personal vehicle, enter the total amount to be reimbursed after attending the conference/training. If using a rental vehicle, enter the total amount to be reimbursed after attending the conference/training. Field represents total for all travelers.</t>
    </r>
  </si>
  <si>
    <r>
      <t>Airfare column:</t>
    </r>
    <r>
      <rPr>
        <sz val="11"/>
        <rFont val="Arial"/>
        <family val="2"/>
      </rPr>
      <t xml:space="preserve"> If travelling by air, enter the total cost of plane fare for all travelers</t>
    </r>
  </si>
  <si>
    <r>
      <t xml:space="preserve">Meals column: </t>
    </r>
    <r>
      <rPr>
        <sz val="11"/>
        <rFont val="Arial"/>
        <family val="2"/>
      </rPr>
      <t>Enter the total amount to be spent on meals while in travel status for the conference/training. Field represents total for all travelers.</t>
    </r>
  </si>
  <si>
    <r>
      <t>Lodging column:</t>
    </r>
    <r>
      <rPr>
        <sz val="11"/>
        <rFont val="Arial"/>
        <family val="2"/>
      </rPr>
      <t xml:space="preserve"> Enter the total amount to be spent on lodging while in travel status for the conference/training. Field represents total for all travelers.</t>
    </r>
  </si>
  <si>
    <r>
      <t xml:space="preserve">Other Costs column: </t>
    </r>
    <r>
      <rPr>
        <sz val="11"/>
        <rFont val="Arial"/>
        <family val="2"/>
      </rPr>
      <t xml:space="preserve"> Enter the total amount to be spent on other travel costs while in travel status for the conference/training. Field represents total for all travelers. </t>
    </r>
    <r>
      <rPr>
        <b/>
        <sz val="11"/>
        <rFont val="Arial"/>
        <family val="2"/>
      </rPr>
      <t>Note:</t>
    </r>
    <r>
      <rPr>
        <sz val="11"/>
        <rFont val="Arial"/>
        <family val="2"/>
      </rPr>
      <t xml:space="preserve"> 
</t>
    </r>
    <r>
      <rPr>
        <u/>
        <sz val="11"/>
        <rFont val="Arial"/>
        <family val="2"/>
      </rPr>
      <t>Costs may include</t>
    </r>
    <r>
      <rPr>
        <sz val="11"/>
        <rFont val="Arial"/>
        <family val="2"/>
      </rPr>
      <t xml:space="preserve">:  taxi fare, parking cost, or incidentals required to be paid while in travel status.  
</t>
    </r>
    <r>
      <rPr>
        <u/>
        <sz val="11"/>
        <rFont val="Arial"/>
        <family val="2"/>
      </rPr>
      <t>Costs must not include:</t>
    </r>
    <r>
      <rPr>
        <sz val="11"/>
        <rFont val="Arial"/>
        <family val="2"/>
      </rPr>
      <t xml:space="preserve">  conference/training fees (conference fees are entered in Other category tab), tips for eating or parking, cost of food greater than the daily allowance as stated by the Travel Policy used, or costs to repair or make presentable items used while in travel status.</t>
    </r>
  </si>
  <si>
    <t>Description of
 Conference / Training</t>
  </si>
  <si>
    <t>Location
City/State</t>
  </si>
  <si>
    <t>Number of Days</t>
  </si>
  <si>
    <t>Number of Employees</t>
  </si>
  <si>
    <t>Total Auto
Mileage Cost</t>
  </si>
  <si>
    <t>Airfare</t>
  </si>
  <si>
    <t>Meals</t>
  </si>
  <si>
    <t>Lodging</t>
  </si>
  <si>
    <t>Other Costs</t>
  </si>
  <si>
    <t>Total</t>
  </si>
  <si>
    <t>Total for Conference / Training Travel</t>
  </si>
  <si>
    <r>
      <rPr>
        <b/>
        <sz val="11"/>
        <rFont val="Arial"/>
        <family val="2"/>
      </rPr>
      <t>Justification column:</t>
    </r>
    <r>
      <rPr>
        <sz val="11"/>
        <rFont val="Arial"/>
        <family val="2"/>
      </rPr>
      <t xml:space="preserve"> Enter the purpose the travel serves in supporting the program</t>
    </r>
  </si>
  <si>
    <r>
      <rPr>
        <b/>
        <sz val="11"/>
        <rFont val="Arial"/>
        <family val="2"/>
      </rPr>
      <t>Mileage Reimbursement Rate column</t>
    </r>
    <r>
      <rPr>
        <sz val="11"/>
        <rFont val="Arial"/>
        <family val="2"/>
      </rPr>
      <t>: Enter the rate to be reimbursed for each mile travelled. The maximum rate allowed in Texas is $0.70/mile as of January 31, 2025.</t>
    </r>
  </si>
  <si>
    <r>
      <rPr>
        <b/>
        <sz val="11"/>
        <rFont val="Arial"/>
        <family val="2"/>
      </rPr>
      <t>Number of Miles column:</t>
    </r>
    <r>
      <rPr>
        <sz val="11"/>
        <rFont val="Arial"/>
        <family val="2"/>
      </rPr>
      <t xml:space="preserve">  Enter the number of miles to be travelled during this contract term</t>
    </r>
  </si>
  <si>
    <r>
      <rPr>
        <b/>
        <sz val="11"/>
        <rFont val="Arial"/>
        <family val="2"/>
      </rPr>
      <t>Other Costs column:</t>
    </r>
    <r>
      <rPr>
        <sz val="11"/>
        <rFont val="Arial"/>
        <family val="2"/>
      </rPr>
      <t xml:space="preserve"> Enter the total of other costs associated with this travel. Note: Explanation of these cost may be requested at the time of budget submission or supporting documentation may be requested at any time during the procurement term.</t>
    </r>
  </si>
  <si>
    <r>
      <rPr>
        <b/>
        <sz val="11"/>
        <rFont val="Arial"/>
        <family val="2"/>
      </rPr>
      <t xml:space="preserve">Mileage Cost column: </t>
    </r>
    <r>
      <rPr>
        <sz val="11"/>
        <rFont val="Arial"/>
        <family val="2"/>
      </rPr>
      <t>This column is the result of the Mileage Reimbursement Rate and the Number of Miles</t>
    </r>
  </si>
  <si>
    <t>Mileage Reimbursement Rate</t>
  </si>
  <si>
    <t>Number of Miles</t>
  </si>
  <si>
    <t>Mileage Cost</t>
  </si>
  <si>
    <t>Total Cost</t>
  </si>
  <si>
    <t>Total for Other / Local Travel</t>
  </si>
  <si>
    <t>Total Travel Costs</t>
  </si>
  <si>
    <t>Equipment Category Detail</t>
  </si>
  <si>
    <t>Items purchased as Equipment must be added to the agency's Asset Inventory.</t>
  </si>
  <si>
    <t>Equipment is defined as tangible, non-expendable personal property (including exempt property) that has a useful life of more than one year AND an acquisition cost of $10,000 or more per unit.</t>
  </si>
  <si>
    <t xml:space="preserve">All budget requests should individually list each item requested, and provide the following information: 1) number needed; and 2) unit cost of each item. </t>
  </si>
  <si>
    <t>Also, provide a justification for the use of each item and relate it to specific program objectives. Maintenance or rental fees for equipment should be shown in the Other cost category.</t>
  </si>
  <si>
    <r>
      <rPr>
        <b/>
        <sz val="11"/>
        <rFont val="Arial"/>
        <family val="2"/>
      </rPr>
      <t>Description of Item column:</t>
    </r>
    <r>
      <rPr>
        <sz val="11"/>
        <rFont val="Arial"/>
        <family val="2"/>
      </rPr>
      <t xml:space="preserve"> Enter the description of the equipment that supports the program being budgeted</t>
    </r>
  </si>
  <si>
    <r>
      <rPr>
        <b/>
        <sz val="11"/>
        <rFont val="Arial"/>
        <family val="2"/>
      </rPr>
      <t>Purpose &amp; Justification column:</t>
    </r>
    <r>
      <rPr>
        <sz val="11"/>
        <rFont val="Arial"/>
        <family val="2"/>
      </rPr>
      <t xml:space="preserve"> Enter the purpose the equipment serves in supporting the program</t>
    </r>
  </si>
  <si>
    <r>
      <rPr>
        <b/>
        <sz val="11"/>
        <rFont val="Arial"/>
        <family val="2"/>
      </rPr>
      <t>Number of Units column:</t>
    </r>
    <r>
      <rPr>
        <sz val="11"/>
        <rFont val="Arial"/>
        <family val="2"/>
      </rPr>
      <t xml:space="preserve"> Enter the number of items to be purchased</t>
    </r>
  </si>
  <si>
    <r>
      <rPr>
        <b/>
        <sz val="11"/>
        <rFont val="Arial"/>
        <family val="2"/>
      </rPr>
      <t>Cost per Unit column:</t>
    </r>
    <r>
      <rPr>
        <sz val="11"/>
        <rFont val="Arial"/>
        <family val="2"/>
      </rPr>
      <t xml:space="preserve"> Enter the cost of the item</t>
    </r>
  </si>
  <si>
    <t>Description of Item</t>
  </si>
  <si>
    <t>Purpose &amp; Justification</t>
  </si>
  <si>
    <t>Number of Units</t>
  </si>
  <si>
    <t>Cost Per Unit</t>
  </si>
  <si>
    <t xml:space="preserve">Total Amount Requested for Equipment </t>
  </si>
  <si>
    <t>Supplies Category Detail</t>
  </si>
  <si>
    <t>Supplies are defined as consumable items necessary to carry out the services under this HHSC program including office supplies, education supplies, software, and other tangible items other than those defined under equipment.</t>
  </si>
  <si>
    <t xml:space="preserve">The line items should relate to the cost of activities directly associated with carrying out the statement of work that directly applies to the total rate and number of units to provide services for a customer. </t>
  </si>
  <si>
    <r>
      <rPr>
        <b/>
        <sz val="11"/>
        <rFont val="Arial"/>
        <family val="2"/>
      </rPr>
      <t>Description of Item column:</t>
    </r>
    <r>
      <rPr>
        <sz val="11"/>
        <rFont val="Arial"/>
        <family val="2"/>
      </rPr>
      <t xml:space="preserve"> Enter the description of the supply item that supports the program being budgeted</t>
    </r>
  </si>
  <si>
    <r>
      <rPr>
        <b/>
        <sz val="11"/>
        <rFont val="Arial"/>
        <family val="2"/>
      </rPr>
      <t>Purpose &amp; Justification column:</t>
    </r>
    <r>
      <rPr>
        <sz val="11"/>
        <rFont val="Arial"/>
        <family val="2"/>
      </rPr>
      <t xml:space="preserve"> Enter the purpose the item(s) serves in supporting the program</t>
    </r>
  </si>
  <si>
    <r>
      <rPr>
        <b/>
        <sz val="11"/>
        <rFont val="Arial"/>
        <family val="2"/>
      </rPr>
      <t>Number of Units column:</t>
    </r>
    <r>
      <rPr>
        <sz val="11"/>
        <rFont val="Arial"/>
        <family val="2"/>
      </rPr>
      <t xml:space="preserve">  Enter the number of items to be purchased</t>
    </r>
  </si>
  <si>
    <t>Total Amount Requested for Supplies</t>
  </si>
  <si>
    <t>Contractual Category Detail</t>
  </si>
  <si>
    <r>
      <rPr>
        <b/>
        <sz val="11"/>
        <rFont val="Arial"/>
        <family val="2"/>
      </rPr>
      <t>Contractor column:</t>
    </r>
    <r>
      <rPr>
        <sz val="11"/>
        <rFont val="Arial"/>
        <family val="2"/>
      </rPr>
      <t xml:space="preserve"> Enter the contractor name performing activities that support the program being budgeted</t>
    </r>
  </si>
  <si>
    <r>
      <t xml:space="preserve">Type column: </t>
    </r>
    <r>
      <rPr>
        <sz val="11"/>
        <rFont val="Arial"/>
        <family val="2"/>
      </rPr>
      <t xml:space="preserve">Select the contractor type. Subrecipient, Vendor, TBD (To Be Determined) </t>
    </r>
  </si>
  <si>
    <r>
      <t xml:space="preserve">Description of Services column: </t>
    </r>
    <r>
      <rPr>
        <sz val="11"/>
        <rFont val="Arial"/>
        <family val="2"/>
      </rPr>
      <t>Enter the type of activities this contractor will perform</t>
    </r>
  </si>
  <si>
    <r>
      <rPr>
        <b/>
        <sz val="11"/>
        <rFont val="Arial"/>
        <family val="2"/>
      </rPr>
      <t>Justification column:</t>
    </r>
    <r>
      <rPr>
        <sz val="11"/>
        <rFont val="Arial"/>
        <family val="2"/>
      </rPr>
      <t xml:space="preserve"> Enter the purpose the contractor serves in supporting the program</t>
    </r>
  </si>
  <si>
    <r>
      <rPr>
        <b/>
        <sz val="11"/>
        <rFont val="Arial"/>
        <family val="2"/>
      </rPr>
      <t>Payment Basis column:</t>
    </r>
    <r>
      <rPr>
        <sz val="11"/>
        <rFont val="Arial"/>
        <family val="2"/>
      </rPr>
      <t xml:space="preserve"> Select the payment schedule. Hourly, Weekly, Monthly, Unit Rate, Lump Sum  </t>
    </r>
  </si>
  <si>
    <r>
      <t xml:space="preserve">Payment Rate column: </t>
    </r>
    <r>
      <rPr>
        <sz val="11"/>
        <rFont val="Arial"/>
        <family val="2"/>
      </rPr>
      <t>Enter the dollar amount to be paid based on the Payment Basis</t>
    </r>
  </si>
  <si>
    <r>
      <t xml:space="preserve">Number of Payments column: </t>
    </r>
    <r>
      <rPr>
        <sz val="11"/>
        <rFont val="Arial"/>
        <family val="2"/>
      </rPr>
      <t>Enter the number of times this contractor will be paid in support of this program</t>
    </r>
  </si>
  <si>
    <t>Contractor</t>
  </si>
  <si>
    <t>Type</t>
  </si>
  <si>
    <t>Description of Services</t>
  </si>
  <si>
    <t>Payment Basis</t>
  </si>
  <si>
    <t>Payment Rate</t>
  </si>
  <si>
    <t>Number of Payments</t>
  </si>
  <si>
    <t>Total Amount Requested for Contractual</t>
  </si>
  <si>
    <t>Other Category Detail</t>
  </si>
  <si>
    <t>Other costs are defined as services or items necessary to carry out the services under this HHSC program that are not included in the personnel, travel, equipment, supplies, or contractual cost categories.</t>
  </si>
  <si>
    <r>
      <t xml:space="preserve">Description of Item column: </t>
    </r>
    <r>
      <rPr>
        <sz val="11"/>
        <rFont val="Arial"/>
        <family val="2"/>
      </rPr>
      <t>Enter a description of item that supports the program being budgeted</t>
    </r>
  </si>
  <si>
    <r>
      <t>Total Cost:</t>
    </r>
    <r>
      <rPr>
        <sz val="11"/>
        <rFont val="Arial"/>
        <family val="2"/>
      </rPr>
      <t xml:space="preserve"> Enter the total dollar amount to be paid to this contractor for this contract term. All totals should be rounded up to the nearest whole dollar. No decimals in this field.</t>
    </r>
  </si>
  <si>
    <t>Total Cost
(Rounded)</t>
  </si>
  <si>
    <t>Total Amount Requested for Other</t>
  </si>
  <si>
    <t>Indirect Category Detail</t>
  </si>
  <si>
    <t>Select the Indirect Cost Basis by selecting the radio button titled, Selection #1, #2 or #3. Enter the corresponding information for the selection made</t>
  </si>
  <si>
    <t>Selection #1</t>
  </si>
  <si>
    <t>Governmental Entity Using a Central Service Cost Rate or Indirect Cost Rate</t>
  </si>
  <si>
    <r>
      <rPr>
        <sz val="11"/>
        <color indexed="8"/>
        <rFont val="Arial"/>
        <family val="2"/>
      </rPr>
      <t>The organization’s current C</t>
    </r>
    <r>
      <rPr>
        <i/>
        <sz val="11"/>
        <color indexed="8"/>
        <rFont val="Arial"/>
        <family val="2"/>
      </rPr>
      <t>entral Service Cost Rate</t>
    </r>
    <r>
      <rPr>
        <sz val="11"/>
        <color indexed="8"/>
        <rFont val="Arial"/>
        <family val="2"/>
      </rPr>
      <t xml:space="preserve"> </t>
    </r>
    <r>
      <rPr>
        <b/>
        <sz val="11"/>
        <color indexed="8"/>
        <rFont val="Arial"/>
        <family val="2"/>
      </rPr>
      <t>or</t>
    </r>
    <r>
      <rPr>
        <sz val="11"/>
        <color indexed="8"/>
        <rFont val="Arial"/>
        <family val="2"/>
      </rPr>
      <t xml:space="preserve"> </t>
    </r>
    <r>
      <rPr>
        <i/>
        <sz val="11"/>
        <color indexed="8"/>
        <rFont val="Arial"/>
        <family val="2"/>
      </rPr>
      <t>Indirect Cost Rate</t>
    </r>
    <r>
      <rPr>
        <sz val="11"/>
        <color indexed="8"/>
        <rFont val="Arial"/>
        <family val="2"/>
      </rPr>
      <t xml:space="preserve"> based on a rate proposal prepared in accordance with OMB Circular A-87.  Attach copy of approved Rate Agreement or Certification of Cost Allocation Plan or Certification of Indirect Costs.  City and County Governments with a Central Service Cost Rate should also complete the "Governmental and Non Governmental Entity Using a Narrative Cost Allocation Plan" section for the indirect costs of the City/County Department (e.g. Health Department) that HHSC is contracting with. </t>
    </r>
  </si>
  <si>
    <t>Rate</t>
  </si>
  <si>
    <t>Select Cost Rate Type</t>
  </si>
  <si>
    <t>Base</t>
  </si>
  <si>
    <t>Type of Costs Included in the Rate</t>
  </si>
  <si>
    <t>Selection #2</t>
  </si>
  <si>
    <t>Non Governmental Entity Using Indirect Cost Rate</t>
  </si>
  <si>
    <t xml:space="preserve">The organization’s most recent indirect cost rate approved by a federal cognizant agency or state single audit coordinating agency.  Expired rate agreements are not acceptable.  Attach a copy of the rate agreement to this form.    </t>
  </si>
  <si>
    <t>Selection #3</t>
  </si>
  <si>
    <t>Governmental and Non Governmental Entity Using a Narrative Cost Allocation Plan</t>
  </si>
  <si>
    <t>Types of Costs</t>
  </si>
  <si>
    <t>Allocation Base</t>
  </si>
  <si>
    <t>Enter a dollar amount in the Total Direct Cost and a percentage in the Indirect Rate fields.</t>
  </si>
  <si>
    <t>Total Direct Cost:</t>
  </si>
  <si>
    <t>Indirect Rate</t>
  </si>
  <si>
    <t>Total Indirect Costs:</t>
  </si>
  <si>
    <t>Budget Summary</t>
  </si>
  <si>
    <t>The column titled, "HHSC Funds Requested" will calculate based on information provided in each of the cost category tabs of the workbook.</t>
  </si>
  <si>
    <t>Budget Categories</t>
  </si>
  <si>
    <t>HHSC Funds Requested</t>
  </si>
  <si>
    <t>Personnel</t>
  </si>
  <si>
    <t>Fringe Benefits</t>
  </si>
  <si>
    <t>Travel</t>
  </si>
  <si>
    <t>Equipment</t>
  </si>
  <si>
    <t>Supplies</t>
  </si>
  <si>
    <t>Contractual</t>
  </si>
  <si>
    <t>Other</t>
  </si>
  <si>
    <t xml:space="preserve">Total Direct Costs                              </t>
  </si>
  <si>
    <t>Indirect Costs</t>
  </si>
  <si>
    <t>Total Program Cost</t>
  </si>
  <si>
    <t>Cell Names</t>
  </si>
  <si>
    <t>Content to display in Worksheet
  (Can be amended as Necessary, but the Cell Name will remain as denoted to the left)</t>
  </si>
  <si>
    <t>TPS</t>
  </si>
  <si>
    <t>Total Price Summary</t>
  </si>
  <si>
    <t>Tran</t>
  </si>
  <si>
    <t>Transition</t>
  </si>
  <si>
    <t>Ops</t>
  </si>
  <si>
    <t>Operations</t>
  </si>
  <si>
    <t>Vol</t>
  </si>
  <si>
    <t>Volume</t>
  </si>
  <si>
    <t>Turn</t>
  </si>
  <si>
    <t>Turnover</t>
  </si>
  <si>
    <t>Supp</t>
  </si>
  <si>
    <t>Supplemental Services</t>
  </si>
  <si>
    <t>Budget</t>
  </si>
  <si>
    <t>Organization Name</t>
  </si>
  <si>
    <t>Exhibit Title</t>
  </si>
  <si>
    <t xml:space="preserve">Exhibit - C Requested Budget Template </t>
  </si>
  <si>
    <t xml:space="preserve">Solicitation RFA </t>
  </si>
  <si>
    <t xml:space="preserve">Solicitation RFA  HHS0016733 </t>
  </si>
  <si>
    <t>Solicitation Title</t>
  </si>
  <si>
    <t>Nutritional Incentive Program Project</t>
  </si>
  <si>
    <t>RFA No.</t>
  </si>
  <si>
    <t xml:space="preserve">RFA No. HHS0016733 </t>
  </si>
  <si>
    <t xml:space="preserve">RFA No. </t>
  </si>
  <si>
    <t>Percentages</t>
  </si>
  <si>
    <t>Percentages Drop Down Criteria</t>
  </si>
  <si>
    <t>Drop Down Criteria</t>
  </si>
  <si>
    <t>Cash</t>
  </si>
  <si>
    <t>In Kind</t>
  </si>
  <si>
    <t>Region Drop Drown Criteria</t>
  </si>
  <si>
    <t>Travel Drop Drown Criteria</t>
  </si>
  <si>
    <t>Select region to be served in drop down box or enter a number from 1 - 11</t>
  </si>
  <si>
    <t>Organization's Travel Policy  * (Include travel policy in renewal response if using Organization's travel policy)</t>
  </si>
  <si>
    <t>Hourly</t>
  </si>
  <si>
    <t>Subrecipient</t>
  </si>
  <si>
    <t>State of Texas Travel Policy</t>
  </si>
  <si>
    <t>Daily</t>
  </si>
  <si>
    <t>Vendor</t>
  </si>
  <si>
    <t>Weekly</t>
  </si>
  <si>
    <t>TBD</t>
  </si>
  <si>
    <t>Unit Rate</t>
  </si>
  <si>
    <t>Lump Sum</t>
  </si>
  <si>
    <t>Central Service Cost Rate</t>
  </si>
  <si>
    <t>Indirect Cost Rate</t>
  </si>
  <si>
    <t xml:space="preserve">Below is a table that has Named Cells on the left hand side and the Instructions, Content, or Information to be auto populated throughout the Workbook. The language used in the right hand side cells can be modified as necessary and the Name Cell on the left will remain. </t>
  </si>
  <si>
    <t>Content</t>
  </si>
  <si>
    <t>Instruct_1</t>
  </si>
  <si>
    <t>When preparing the budget, you should budget for all costs that your organization will incur in carrying out the HHSC program.</t>
  </si>
  <si>
    <t>Instruct_2</t>
  </si>
  <si>
    <t>If Match is not required for your program there should not be funds in the categories under Cash Match or In Kind Match Contributions after you enter funds in the HHSC Funds Requested column.</t>
  </si>
  <si>
    <t>Instruct_3</t>
  </si>
  <si>
    <t xml:space="preserve">If the budget being prepared does not require matching funds all line items will be designated as Cash in the Funding Source ( NO MATCH REQUIRED for this grant). </t>
  </si>
  <si>
    <t>Instruct_4</t>
  </si>
  <si>
    <t xml:space="preserve">If the budget being prepared requires matching funds enter all proposed matching funds in the categories and select, in the Funding Source either Cash or In Kind. </t>
  </si>
  <si>
    <t>Instruct_5</t>
  </si>
  <si>
    <t xml:space="preserve">Cash designates either HHSC requested funds or third party contributions. Separation of these will be performed in the Summary page. </t>
  </si>
  <si>
    <t>Instruct_6</t>
  </si>
  <si>
    <t>In Kind designates whether the Personnel is a volunteer or an item is donated.</t>
  </si>
  <si>
    <t>Instruct_7</t>
  </si>
  <si>
    <t xml:space="preserve">Respondent shall complete all "orange" highlighted cells if applicable. </t>
  </si>
  <si>
    <t>Instruct_8</t>
  </si>
  <si>
    <t>Blue cell totals and subtotals are automatically calculated. Other Blue cells may be informational, auto-populated, or do not require data.</t>
  </si>
  <si>
    <t>Instruct_9</t>
  </si>
  <si>
    <t>Instructions</t>
  </si>
  <si>
    <t>Instructions and Information</t>
  </si>
  <si>
    <t>No_Data</t>
  </si>
  <si>
    <t>There is no data entry on this worksheet.</t>
  </si>
  <si>
    <t>Note_Insert_Rows</t>
  </si>
  <si>
    <t xml:space="preserve">If Respondent adds additional rows, applicable formulas shall be copied to maintain accurate totals. </t>
  </si>
  <si>
    <t>Integ</t>
  </si>
  <si>
    <t xml:space="preserve">It is Respondent's responsibility to maintain the integrity of all formulas and links throughout this workbook. </t>
  </si>
  <si>
    <t>Lines</t>
  </si>
  <si>
    <t>Respondent shall add as many lines as necessary to provide the appropriate information.</t>
  </si>
  <si>
    <t>Rows</t>
  </si>
  <si>
    <t>If extra rows are added to this worksheet, it is Respondent's responsibility to ensure all rows are counted in the totals.</t>
  </si>
  <si>
    <t>Inst</t>
  </si>
  <si>
    <t xml:space="preserve">Instructions </t>
  </si>
  <si>
    <t>All</t>
  </si>
  <si>
    <t>All-Inclusive Unit Price</t>
  </si>
  <si>
    <t>All_Hr</t>
  </si>
  <si>
    <t>All-Inclusive Hourly Rate</t>
  </si>
  <si>
    <t>All_Volume</t>
  </si>
  <si>
    <t>All-Inclusive Unit Price Per User Per Month</t>
  </si>
  <si>
    <t>All_Blend_Hr</t>
  </si>
  <si>
    <t>All-Inclusive Blended Hourly Rate</t>
  </si>
  <si>
    <t>Annual_Cost</t>
  </si>
  <si>
    <t>Annual Cost</t>
  </si>
  <si>
    <t>Total_Annual_Cost</t>
  </si>
  <si>
    <t>Total Annual Cost</t>
  </si>
  <si>
    <t>Cost</t>
  </si>
  <si>
    <t>Cost Formula</t>
  </si>
  <si>
    <t>Description</t>
  </si>
  <si>
    <t>Each</t>
  </si>
  <si>
    <t>Fee</t>
  </si>
  <si>
    <t>Fixed</t>
  </si>
  <si>
    <t>Fixed Fee</t>
  </si>
  <si>
    <t>Hrs</t>
  </si>
  <si>
    <t>Hours</t>
  </si>
  <si>
    <t>Hr_Rate</t>
  </si>
  <si>
    <t>Hourly Rate</t>
  </si>
  <si>
    <t>Initial_Term_Name</t>
  </si>
  <si>
    <t>Initial Term</t>
  </si>
  <si>
    <t>IT_Hr</t>
  </si>
  <si>
    <t>IT Hourly Rates</t>
  </si>
  <si>
    <t>Line</t>
  </si>
  <si>
    <t>Line No.</t>
  </si>
  <si>
    <t>Month_Fee</t>
  </si>
  <si>
    <t>Monthly Fee</t>
  </si>
  <si>
    <t>Monthly</t>
  </si>
  <si>
    <t>Notes</t>
  </si>
  <si>
    <t>Per</t>
  </si>
  <si>
    <t>Period_Cost</t>
  </si>
  <si>
    <t>Period Cost</t>
  </si>
  <si>
    <t>Region</t>
  </si>
  <si>
    <t>Total_Period_Cost</t>
  </si>
  <si>
    <t>Total Period Cost</t>
  </si>
  <si>
    <t>Qty</t>
  </si>
  <si>
    <t xml:space="preserve">Quantity </t>
  </si>
  <si>
    <t>Qty_Hr</t>
  </si>
  <si>
    <t>Hours Per Month</t>
  </si>
  <si>
    <t>Qty_Price</t>
  </si>
  <si>
    <t>=Quantity x Price</t>
  </si>
  <si>
    <t>Qty_Mo</t>
  </si>
  <si>
    <t>=Quantity x Price x Months</t>
  </si>
  <si>
    <t xml:space="preserve">Total </t>
  </si>
  <si>
    <t>Total_Cost</t>
  </si>
  <si>
    <t>Unit</t>
  </si>
  <si>
    <t>Unit of Measure</t>
  </si>
  <si>
    <t>UOM</t>
  </si>
  <si>
    <t>User</t>
  </si>
  <si>
    <t>Yr</t>
  </si>
  <si>
    <t>Year</t>
  </si>
  <si>
    <t>Yrs</t>
  </si>
  <si>
    <t>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</si>
</sst>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6" formatCode="&quot;$&quot;#,##0_);[Red]\(&quot;$&quot;#,##0\)"/>
    <numFmt numFmtId="7" formatCode="&quot;$&quot;#,##0.00_);\(&quot;$&quot;#,##0.00\)"/>
    <numFmt numFmtId="44" formatCode="_(&quot;$&quot;* #,##0.00_);_(&quot;$&quot;* \(#,##0.00\);_(&quot;$&quot;* &quot;-&quot;??_);_(@_)"/>
    <numFmt numFmtId="43" formatCode="_(* #,##0.00_);_(* \(#,##0.00\);_(* &quot;-&quot;??_);_(@_)"/>
    <numFmt numFmtId="164" formatCode="&quot;$&quot;#,##0.00"/>
    <numFmt numFmtId="165" formatCode="_(* #,##0_);_(* \(#,##0\);_(* &quot;-&quot;??_);_(@_)"/>
    <numFmt numFmtId="166" formatCode="&quot;$&quot;#,##0"/>
  </numFmts>
  <fonts count="57" x14ac:knownFonts="1">
    <font>
      <sz val="12"/>
      <color theme="1"/>
      <name val="Verdana"/>
      <family val="2"/>
    </font>
    <font>
      <sz val="12"/>
      <name val="Verdana"/>
      <family val="2"/>
    </font>
    <font>
      <sz val="12"/>
      <color theme="1"/>
      <name val="Verdana"/>
      <family val="2"/>
    </font>
    <font>
      <sz val="10"/>
      <name val="Arial"/>
      <family val="2"/>
    </font>
    <font>
      <b/>
      <sz val="12"/>
      <name val="Verdana"/>
      <family val="2"/>
    </font>
    <font>
      <sz val="28"/>
      <name val="Verdana"/>
      <family val="2"/>
    </font>
    <font>
      <strike/>
      <sz val="12"/>
      <name val="Verdana"/>
      <family val="2"/>
    </font>
    <font>
      <b/>
      <sz val="12"/>
      <color theme="0"/>
      <name val="Verdana"/>
      <family val="2"/>
    </font>
    <font>
      <b/>
      <sz val="12"/>
      <name val="Arial Black"/>
      <family val="2"/>
    </font>
    <font>
      <b/>
      <sz val="14"/>
      <name val="Arial Black"/>
      <family val="2"/>
    </font>
    <font>
      <strike/>
      <sz val="10"/>
      <color rgb="FFFF0000"/>
      <name val="Arial"/>
      <family val="2"/>
    </font>
    <font>
      <b/>
      <sz val="10"/>
      <name val="Arial"/>
      <family val="2"/>
    </font>
    <font>
      <sz val="11"/>
      <name val="Arial"/>
      <family val="2"/>
    </font>
    <font>
      <sz val="10"/>
      <color rgb="FFFF0000"/>
      <name val="Arial"/>
      <family val="2"/>
    </font>
    <font>
      <sz val="11"/>
      <color rgb="FFFF0000"/>
      <name val="Arial"/>
      <family val="2"/>
    </font>
    <font>
      <b/>
      <sz val="10"/>
      <color rgb="FFFF0000"/>
      <name val="Arial"/>
      <family val="2"/>
    </font>
    <font>
      <b/>
      <sz val="12"/>
      <name val="Arial"/>
      <family val="2"/>
    </font>
    <font>
      <b/>
      <sz val="11"/>
      <color indexed="8"/>
      <name val="Arial"/>
      <family val="2"/>
    </font>
    <font>
      <b/>
      <sz val="11"/>
      <name val="Arial"/>
      <family val="2"/>
    </font>
    <font>
      <sz val="11"/>
      <color indexed="8"/>
      <name val="Arial"/>
      <family val="2"/>
    </font>
    <font>
      <b/>
      <sz val="11"/>
      <color indexed="8"/>
      <name val="Arial Narrow"/>
      <family val="2"/>
    </font>
    <font>
      <sz val="10"/>
      <color indexed="8"/>
      <name val="Arial Narrow"/>
      <family val="2"/>
    </font>
    <font>
      <b/>
      <sz val="11"/>
      <color theme="1"/>
      <name val="Arial"/>
      <family val="2"/>
    </font>
    <font>
      <sz val="11"/>
      <color theme="1"/>
      <name val="Arial"/>
      <family val="2"/>
    </font>
    <font>
      <b/>
      <sz val="10"/>
      <color theme="1"/>
      <name val="Arial"/>
      <family val="2"/>
    </font>
    <font>
      <sz val="14"/>
      <color theme="1"/>
      <name val="Calibri"/>
      <family val="2"/>
      <scheme val="minor"/>
    </font>
    <font>
      <b/>
      <sz val="12"/>
      <color theme="1"/>
      <name val="Arial"/>
      <family val="2"/>
    </font>
    <font>
      <b/>
      <sz val="12"/>
      <color indexed="8"/>
      <name val="Arial"/>
      <family val="2"/>
    </font>
    <font>
      <b/>
      <sz val="9"/>
      <color indexed="8"/>
      <name val="Arial Narrow"/>
      <family val="2"/>
    </font>
    <font>
      <sz val="10"/>
      <name val="Arial Narrow"/>
      <family val="2"/>
    </font>
    <font>
      <b/>
      <sz val="9"/>
      <color indexed="8"/>
      <name val="Arial"/>
      <family val="2"/>
    </font>
    <font>
      <sz val="9"/>
      <name val="Arial Narrow"/>
      <family val="2"/>
    </font>
    <font>
      <b/>
      <sz val="14"/>
      <name val="Arial"/>
      <family val="2"/>
    </font>
    <font>
      <b/>
      <sz val="9"/>
      <name val="Arial Narrow"/>
      <family val="2"/>
    </font>
    <font>
      <b/>
      <sz val="9"/>
      <color rgb="FFFF0000"/>
      <name val="Arial Narrow"/>
      <family val="2"/>
    </font>
    <font>
      <b/>
      <sz val="10"/>
      <color indexed="8"/>
      <name val="Arial Narrow"/>
      <family val="2"/>
    </font>
    <font>
      <b/>
      <sz val="11"/>
      <color theme="1"/>
      <name val="Calibri"/>
      <family val="2"/>
      <scheme val="minor"/>
    </font>
    <font>
      <i/>
      <sz val="11"/>
      <color indexed="8"/>
      <name val="Arial"/>
      <family val="2"/>
    </font>
    <font>
      <u/>
      <sz val="11"/>
      <color theme="10"/>
      <name val="Calibri"/>
      <family val="2"/>
      <scheme val="minor"/>
    </font>
    <font>
      <sz val="11"/>
      <color indexed="8"/>
      <name val="Arial Narrow"/>
      <family val="2"/>
    </font>
    <font>
      <b/>
      <sz val="11"/>
      <color rgb="FFFF0000"/>
      <name val="Arial"/>
      <family val="2"/>
    </font>
    <font>
      <sz val="10"/>
      <color theme="1"/>
      <name val="Arial"/>
      <family val="2"/>
    </font>
    <font>
      <sz val="12"/>
      <name val="Arial Black"/>
      <family val="2"/>
    </font>
    <font>
      <sz val="8"/>
      <name val="Verdana"/>
      <family val="2"/>
    </font>
    <font>
      <sz val="14"/>
      <color theme="1"/>
      <name val="Verdana"/>
      <family val="2"/>
    </font>
    <font>
      <sz val="14"/>
      <name val="Arial Black"/>
      <family val="2"/>
    </font>
    <font>
      <sz val="14"/>
      <color theme="1"/>
      <name val="Arial Black"/>
      <family val="2"/>
    </font>
    <font>
      <sz val="14"/>
      <color rgb="FFFF0000"/>
      <name val="Times New Roman"/>
      <family val="2"/>
    </font>
    <font>
      <sz val="12"/>
      <color theme="1"/>
      <name val="Arial Black"/>
      <family val="2"/>
    </font>
    <font>
      <b/>
      <sz val="14"/>
      <color theme="4"/>
      <name val="Arial Black"/>
      <family val="2"/>
    </font>
    <font>
      <b/>
      <sz val="12"/>
      <color indexed="8"/>
      <name val="Arial Black"/>
      <family val="2"/>
    </font>
    <font>
      <b/>
      <sz val="11"/>
      <name val="Arial Black"/>
      <family val="2"/>
    </font>
    <font>
      <strike/>
      <sz val="11"/>
      <color rgb="FFFF0000"/>
      <name val="Arial"/>
      <family val="2"/>
    </font>
    <font>
      <sz val="11"/>
      <color theme="1"/>
      <name val="Verdana"/>
      <family val="2"/>
    </font>
    <font>
      <sz val="11"/>
      <name val="Verdana"/>
      <family val="2"/>
    </font>
    <font>
      <b/>
      <sz val="12"/>
      <color theme="1"/>
      <name val="Verdana"/>
      <family val="2"/>
    </font>
    <font>
      <u/>
      <sz val="11"/>
      <name val="Arial"/>
      <family val="2"/>
    </font>
  </fonts>
  <fills count="1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rgb="FFFFFFFF"/>
        <bgColor rgb="FF000000"/>
      </patternFill>
    </fill>
    <fill>
      <patternFill patternType="solid">
        <fgColor theme="0" tint="-0.249977111117893"/>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rgb="FFA5A5A5"/>
      </patternFill>
    </fill>
    <fill>
      <patternFill patternType="solid">
        <fgColor indexed="9"/>
        <bgColor indexed="64"/>
      </patternFill>
    </fill>
    <fill>
      <patternFill patternType="solid">
        <fgColor rgb="FF92D050"/>
        <bgColor indexed="64"/>
      </patternFill>
    </fill>
    <fill>
      <patternFill patternType="solid">
        <fgColor theme="7"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9">
    <xf numFmtId="0" fontId="0" fillId="0" borderId="0"/>
    <xf numFmtId="43" fontId="2" fillId="0" borderId="0" applyFont="0" applyFill="0" applyBorder="0" applyAlignment="0" applyProtection="0"/>
    <xf numFmtId="43" fontId="3" fillId="0" borderId="0" applyFont="0" applyFill="0" applyBorder="0" applyAlignment="0" applyProtection="0"/>
    <xf numFmtId="0" fontId="3" fillId="0" borderId="0"/>
    <xf numFmtId="0" fontId="7" fillId="11" borderId="16" applyNumberFormat="0" applyAlignment="0" applyProtection="0"/>
    <xf numFmtId="0" fontId="3" fillId="0" borderId="0"/>
    <xf numFmtId="0" fontId="38" fillId="0" borderId="0" applyNumberFormat="0" applyFill="0" applyBorder="0" applyAlignment="0" applyProtection="0"/>
    <xf numFmtId="9" fontId="2" fillId="0" borderId="0" applyFont="0" applyFill="0" applyBorder="0" applyAlignment="0" applyProtection="0"/>
    <xf numFmtId="44" fontId="2" fillId="0" borderId="0" applyFont="0" applyFill="0" applyBorder="0" applyAlignment="0" applyProtection="0"/>
  </cellStyleXfs>
  <cellXfs count="391">
    <xf numFmtId="0" fontId="0" fillId="0" borderId="0" xfId="0"/>
    <xf numFmtId="0" fontId="0" fillId="0" borderId="0" xfId="0" applyAlignment="1">
      <alignment vertical="center" wrapText="1"/>
    </xf>
    <xf numFmtId="164" fontId="23" fillId="14" borderId="1" xfId="5" applyNumberFormat="1" applyFont="1" applyFill="1" applyBorder="1" applyAlignment="1" applyProtection="1">
      <alignment horizontal="right" vertical="center" wrapText="1"/>
      <protection locked="0"/>
    </xf>
    <xf numFmtId="0" fontId="23" fillId="14" borderId="1" xfId="0" applyFont="1" applyFill="1" applyBorder="1" applyAlignment="1" applyProtection="1">
      <alignment vertical="center" wrapText="1"/>
      <protection locked="0"/>
    </xf>
    <xf numFmtId="49" fontId="19" fillId="14" borderId="1" xfId="5" applyNumberFormat="1" applyFont="1" applyFill="1" applyBorder="1" applyAlignment="1" applyProtection="1">
      <alignment horizontal="left" vertical="center" wrapText="1"/>
      <protection locked="0"/>
    </xf>
    <xf numFmtId="49" fontId="12" fillId="14" borderId="1" xfId="5" applyNumberFormat="1" applyFont="1" applyFill="1" applyBorder="1" applyAlignment="1" applyProtection="1">
      <alignment horizontal="center" vertical="center" wrapText="1"/>
      <protection locked="0"/>
    </xf>
    <xf numFmtId="10" fontId="17" fillId="14" borderId="1" xfId="7" applyNumberFormat="1" applyFont="1" applyFill="1" applyBorder="1" applyAlignment="1" applyProtection="1">
      <alignment horizontal="right" vertical="center" wrapText="1"/>
      <protection locked="0"/>
    </xf>
    <xf numFmtId="0" fontId="19" fillId="14" borderId="1" xfId="0" applyFont="1" applyFill="1" applyBorder="1" applyAlignment="1" applyProtection="1">
      <alignment horizontal="left" vertical="center" wrapText="1"/>
      <protection locked="0"/>
    </xf>
    <xf numFmtId="0" fontId="19" fillId="14" borderId="1" xfId="0" applyFont="1" applyFill="1" applyBorder="1" applyAlignment="1" applyProtection="1">
      <alignment horizontal="center" vertical="center" wrapText="1"/>
      <protection locked="0"/>
    </xf>
    <xf numFmtId="0" fontId="23" fillId="14" borderId="3" xfId="0" quotePrefix="1" applyFont="1" applyFill="1" applyBorder="1" applyAlignment="1" applyProtection="1">
      <alignment horizontal="left" vertical="center" wrapText="1"/>
      <protection locked="0"/>
    </xf>
    <xf numFmtId="2" fontId="19" fillId="14" borderId="1" xfId="0" applyNumberFormat="1" applyFont="1" applyFill="1" applyBorder="1" applyAlignment="1" applyProtection="1">
      <alignment horizontal="center" vertical="center" wrapText="1"/>
      <protection locked="0"/>
    </xf>
    <xf numFmtId="164" fontId="12" fillId="14" borderId="1" xfId="0" applyNumberFormat="1" applyFont="1" applyFill="1" applyBorder="1" applyAlignment="1" applyProtection="1">
      <alignment horizontal="right" vertical="center" wrapText="1"/>
      <protection locked="0"/>
    </xf>
    <xf numFmtId="0" fontId="19" fillId="14" borderId="7" xfId="0" applyFont="1" applyFill="1" applyBorder="1" applyAlignment="1" applyProtection="1">
      <alignment horizontal="left" vertical="center" wrapText="1"/>
      <protection locked="0"/>
    </xf>
    <xf numFmtId="0" fontId="19" fillId="14" borderId="7" xfId="0" applyFont="1" applyFill="1" applyBorder="1" applyAlignment="1" applyProtection="1">
      <alignment horizontal="center" vertical="center" wrapText="1"/>
      <protection locked="0"/>
    </xf>
    <xf numFmtId="164" fontId="19" fillId="14" borderId="7" xfId="0" applyNumberFormat="1" applyFont="1" applyFill="1" applyBorder="1" applyAlignment="1" applyProtection="1">
      <alignment horizontal="center" vertical="center" wrapText="1"/>
      <protection locked="0"/>
    </xf>
    <xf numFmtId="164" fontId="19" fillId="14" borderId="1" xfId="0" applyNumberFormat="1" applyFont="1" applyFill="1" applyBorder="1" applyAlignment="1" applyProtection="1">
      <alignment horizontal="center" vertical="center" wrapText="1"/>
      <protection locked="0"/>
    </xf>
    <xf numFmtId="0" fontId="23" fillId="14" borderId="1" xfId="0" applyFont="1" applyFill="1" applyBorder="1" applyAlignment="1" applyProtection="1">
      <alignment horizontal="left" vertical="center" wrapText="1"/>
      <protection locked="0"/>
    </xf>
    <xf numFmtId="0" fontId="12" fillId="14" borderId="1" xfId="0" applyFont="1" applyFill="1" applyBorder="1" applyAlignment="1" applyProtection="1">
      <alignment horizontal="left" vertical="center"/>
      <protection locked="0"/>
    </xf>
    <xf numFmtId="0" fontId="19" fillId="14" borderId="3" xfId="0" applyFont="1" applyFill="1" applyBorder="1" applyAlignment="1" applyProtection="1">
      <alignment horizontal="left" vertical="center" wrapText="1"/>
      <protection locked="0"/>
    </xf>
    <xf numFmtId="2" fontId="18" fillId="14" borderId="1" xfId="0" applyNumberFormat="1" applyFont="1" applyFill="1" applyBorder="1" applyAlignment="1" applyProtection="1">
      <alignment horizontal="center" vertical="center"/>
      <protection locked="0"/>
    </xf>
    <xf numFmtId="49" fontId="19" fillId="14" borderId="6" xfId="5" applyNumberFormat="1" applyFont="1" applyFill="1" applyBorder="1" applyAlignment="1" applyProtection="1">
      <alignment horizontal="left" vertical="center" wrapText="1"/>
      <protection locked="0"/>
    </xf>
    <xf numFmtId="164" fontId="19" fillId="14" borderId="1" xfId="5" applyNumberFormat="1" applyFont="1" applyFill="1" applyBorder="1" applyAlignment="1" applyProtection="1">
      <alignment horizontal="center" vertical="center" wrapText="1"/>
      <protection locked="0"/>
    </xf>
    <xf numFmtId="164" fontId="12" fillId="14" borderId="1" xfId="5" applyNumberFormat="1" applyFont="1" applyFill="1" applyBorder="1" applyAlignment="1" applyProtection="1">
      <alignment horizontal="center" vertical="center" wrapText="1"/>
      <protection locked="0"/>
    </xf>
    <xf numFmtId="164" fontId="19" fillId="14" borderId="5" xfId="5" applyNumberFormat="1" applyFont="1" applyFill="1" applyBorder="1" applyAlignment="1" applyProtection="1">
      <alignment horizontal="center" vertical="center" wrapText="1"/>
      <protection locked="0"/>
    </xf>
    <xf numFmtId="0" fontId="12" fillId="14" borderId="1" xfId="0" applyFont="1" applyFill="1" applyBorder="1" applyAlignment="1" applyProtection="1">
      <alignment horizontal="center" vertical="center"/>
      <protection locked="0"/>
    </xf>
    <xf numFmtId="164" fontId="39" fillId="14" borderId="1" xfId="5" applyNumberFormat="1" applyFont="1" applyFill="1" applyBorder="1" applyAlignment="1" applyProtection="1">
      <alignment horizontal="center" vertical="center" wrapText="1"/>
      <protection locked="0"/>
    </xf>
    <xf numFmtId="9" fontId="19" fillId="14" borderId="1" xfId="7" applyFont="1" applyFill="1" applyBorder="1" applyAlignment="1" applyProtection="1">
      <alignment horizontal="center" vertical="center" wrapText="1"/>
      <protection locked="0"/>
    </xf>
    <xf numFmtId="0" fontId="19" fillId="14" borderId="13" xfId="0" applyFont="1" applyFill="1" applyBorder="1" applyAlignment="1" applyProtection="1">
      <alignment horizontal="left" vertical="center" wrapText="1"/>
      <protection locked="0"/>
    </xf>
    <xf numFmtId="0" fontId="19" fillId="14" borderId="10" xfId="0" applyFont="1" applyFill="1" applyBorder="1" applyAlignment="1" applyProtection="1">
      <alignment horizontal="left" vertical="center" wrapText="1"/>
      <protection locked="0"/>
    </xf>
    <xf numFmtId="10" fontId="19" fillId="14" borderId="1" xfId="7" applyNumberFormat="1" applyFont="1" applyFill="1" applyBorder="1" applyAlignment="1" applyProtection="1">
      <alignment horizontal="center" vertical="center" wrapText="1"/>
      <protection locked="0"/>
    </xf>
    <xf numFmtId="44" fontId="19" fillId="14" borderId="1" xfId="8" applyFont="1" applyFill="1" applyBorder="1" applyAlignment="1" applyProtection="1">
      <alignment horizontal="center" vertical="center" wrapText="1"/>
      <protection locked="0"/>
    </xf>
    <xf numFmtId="0" fontId="45" fillId="0" borderId="0" xfId="5" applyFont="1"/>
    <xf numFmtId="0" fontId="9" fillId="0" borderId="0" xfId="0" applyFont="1"/>
    <xf numFmtId="0" fontId="46" fillId="0" borderId="0" xfId="0" applyFont="1"/>
    <xf numFmtId="0" fontId="8" fillId="0" borderId="0" xfId="0" applyFont="1" applyAlignment="1">
      <alignment horizontal="center" vertical="center"/>
    </xf>
    <xf numFmtId="0" fontId="8" fillId="0" borderId="0" xfId="0" applyFont="1" applyAlignment="1">
      <alignment horizontal="center"/>
    </xf>
    <xf numFmtId="0" fontId="48" fillId="0" borderId="0" xfId="0" applyFont="1" applyAlignment="1">
      <alignment horizontal="center"/>
    </xf>
    <xf numFmtId="0" fontId="52" fillId="0" borderId="0" xfId="5" applyFont="1"/>
    <xf numFmtId="0" fontId="12" fillId="0" borderId="0" xfId="0" applyFont="1" applyAlignment="1">
      <alignment wrapText="1"/>
    </xf>
    <xf numFmtId="0" fontId="23" fillId="0" borderId="0" xfId="0" applyFont="1"/>
    <xf numFmtId="0" fontId="14" fillId="0" borderId="0" xfId="0" applyFont="1" applyAlignment="1">
      <alignment horizontal="left" wrapText="1"/>
    </xf>
    <xf numFmtId="0" fontId="40" fillId="0" borderId="0" xfId="0" applyFont="1"/>
    <xf numFmtId="0" fontId="53" fillId="7" borderId="6" xfId="0" applyFont="1" applyFill="1" applyBorder="1" applyAlignment="1">
      <alignment horizontal="center" vertical="center" wrapText="1"/>
    </xf>
    <xf numFmtId="0" fontId="3" fillId="0" borderId="0" xfId="5"/>
    <xf numFmtId="0" fontId="12" fillId="0" borderId="0" xfId="5" applyFont="1"/>
    <xf numFmtId="0" fontId="17" fillId="0" borderId="0" xfId="5" applyFont="1"/>
    <xf numFmtId="0" fontId="17" fillId="0" borderId="15" xfId="5" applyFont="1" applyBorder="1"/>
    <xf numFmtId="0" fontId="23" fillId="0" borderId="15" xfId="0" applyFont="1" applyBorder="1"/>
    <xf numFmtId="49" fontId="17" fillId="8" borderId="6" xfId="5" applyNumberFormat="1" applyFont="1" applyFill="1" applyBorder="1" applyAlignment="1">
      <alignment horizontal="center" vertical="center" wrapText="1"/>
    </xf>
    <xf numFmtId="49" fontId="17" fillId="8" borderId="4" xfId="5" applyNumberFormat="1" applyFont="1" applyFill="1" applyBorder="1" applyAlignment="1">
      <alignment horizontal="center" vertical="center" wrapText="1"/>
    </xf>
    <xf numFmtId="49" fontId="17" fillId="8" borderId="1" xfId="5" applyNumberFormat="1" applyFont="1" applyFill="1" applyBorder="1" applyAlignment="1">
      <alignment horizontal="center" vertical="center" wrapText="1"/>
    </xf>
    <xf numFmtId="49" fontId="18" fillId="8" borderId="1" xfId="5" applyNumberFormat="1" applyFont="1" applyFill="1" applyBorder="1" applyAlignment="1">
      <alignment horizontal="center" vertical="center" wrapText="1"/>
    </xf>
    <xf numFmtId="0" fontId="12" fillId="0" borderId="0" xfId="5" applyFont="1" applyAlignment="1">
      <alignment vertical="center"/>
    </xf>
    <xf numFmtId="0" fontId="53" fillId="0" borderId="6" xfId="0" applyFont="1" applyBorder="1" applyAlignment="1">
      <alignment horizontal="center" vertical="center" wrapText="1"/>
    </xf>
    <xf numFmtId="164" fontId="19" fillId="2" borderId="1" xfId="5" applyNumberFormat="1" applyFont="1" applyFill="1" applyBorder="1" applyAlignment="1">
      <alignment horizontal="center" vertical="center" wrapText="1"/>
    </xf>
    <xf numFmtId="0" fontId="3" fillId="0" borderId="0" xfId="5" applyAlignment="1">
      <alignment vertical="center"/>
    </xf>
    <xf numFmtId="0" fontId="53" fillId="4" borderId="6" xfId="0" applyFont="1" applyFill="1" applyBorder="1" applyAlignment="1">
      <alignment horizontal="center" vertical="center" wrapText="1"/>
    </xf>
    <xf numFmtId="164" fontId="17" fillId="4" borderId="1" xfId="5" applyNumberFormat="1" applyFont="1" applyFill="1" applyBorder="1" applyAlignment="1">
      <alignment horizontal="center" vertical="center" wrapText="1"/>
    </xf>
    <xf numFmtId="0" fontId="20" fillId="0" borderId="0" xfId="5" applyFont="1" applyAlignment="1">
      <alignment horizontal="right" wrapText="1"/>
    </xf>
    <xf numFmtId="166" fontId="19" fillId="0" borderId="0" xfId="5" applyNumberFormat="1" applyFont="1" applyAlignment="1">
      <alignment wrapText="1"/>
    </xf>
    <xf numFmtId="0" fontId="18" fillId="0" borderId="0" xfId="5" applyFont="1" applyAlignment="1">
      <alignment horizontal="left" vertical="center"/>
    </xf>
    <xf numFmtId="0" fontId="51" fillId="0" borderId="0" xfId="5" applyFont="1" applyAlignment="1">
      <alignment horizontal="center" vertical="center"/>
    </xf>
    <xf numFmtId="0" fontId="12" fillId="0" borderId="0" xfId="5" applyFont="1" applyAlignment="1">
      <alignment horizontal="left" vertical="center"/>
    </xf>
    <xf numFmtId="0" fontId="12" fillId="0" borderId="0" xfId="5" applyFont="1" applyAlignment="1">
      <alignment horizontal="center" vertical="center"/>
    </xf>
    <xf numFmtId="0" fontId="53" fillId="7" borderId="13" xfId="0" applyFont="1" applyFill="1" applyBorder="1" applyAlignment="1">
      <alignment horizontal="center" vertical="center" wrapText="1"/>
    </xf>
    <xf numFmtId="49" fontId="12" fillId="0" borderId="0" xfId="5" applyNumberFormat="1" applyFont="1"/>
    <xf numFmtId="164" fontId="18" fillId="4" borderId="11" xfId="5" applyNumberFormat="1" applyFont="1" applyFill="1" applyBorder="1" applyAlignment="1">
      <alignment horizontal="right" vertical="center" readingOrder="1"/>
    </xf>
    <xf numFmtId="0" fontId="0" fillId="0" borderId="0" xfId="0" applyAlignment="1">
      <alignment horizontal="center"/>
    </xf>
    <xf numFmtId="0" fontId="3" fillId="0" borderId="0" xfId="5" applyAlignment="1">
      <alignment horizontal="center"/>
    </xf>
    <xf numFmtId="0" fontId="8" fillId="0" borderId="0" xfId="0" applyFont="1" applyAlignment="1">
      <alignment vertical="center"/>
    </xf>
    <xf numFmtId="0" fontId="50" fillId="0" borderId="0" xfId="0" applyFont="1" applyAlignment="1">
      <alignment horizontal="center" vertical="center"/>
    </xf>
    <xf numFmtId="0" fontId="10" fillId="0" borderId="0" xfId="5" applyFont="1"/>
    <xf numFmtId="0" fontId="24" fillId="0" borderId="0" xfId="0" applyFont="1" applyAlignment="1">
      <alignment horizontal="left"/>
    </xf>
    <xf numFmtId="0" fontId="11" fillId="0" borderId="0" xfId="0" applyFont="1" applyAlignment="1">
      <alignment horizontal="left"/>
    </xf>
    <xf numFmtId="0" fontId="30" fillId="0" borderId="0" xfId="0" applyFont="1" applyAlignment="1">
      <alignment horizontal="left" vertical="center" readingOrder="1"/>
    </xf>
    <xf numFmtId="0" fontId="25" fillId="0" borderId="0" xfId="0" applyFont="1"/>
    <xf numFmtId="0" fontId="31" fillId="0" borderId="0" xfId="0" applyFont="1" applyAlignment="1">
      <alignment horizontal="right"/>
    </xf>
    <xf numFmtId="0" fontId="29" fillId="0" borderId="0" xfId="0" applyFont="1" applyAlignment="1">
      <alignment horizontal="center" vertical="center"/>
    </xf>
    <xf numFmtId="0" fontId="23" fillId="7" borderId="1" xfId="0" applyFont="1" applyFill="1" applyBorder="1" applyAlignment="1">
      <alignment horizontal="center" vertical="center"/>
    </xf>
    <xf numFmtId="0" fontId="12" fillId="7" borderId="3" xfId="5" applyFont="1" applyFill="1" applyBorder="1" applyAlignment="1">
      <alignment horizontal="center" vertical="center"/>
    </xf>
    <xf numFmtId="0" fontId="12" fillId="7" borderId="1" xfId="5" applyFont="1" applyFill="1" applyBorder="1" applyAlignment="1">
      <alignment horizontal="center" vertical="center"/>
    </xf>
    <xf numFmtId="0" fontId="12" fillId="0" borderId="0" xfId="5" applyFont="1" applyAlignment="1">
      <alignment horizontal="left"/>
    </xf>
    <xf numFmtId="0" fontId="12" fillId="7" borderId="1" xfId="5" applyFont="1" applyFill="1" applyBorder="1" applyAlignment="1">
      <alignment horizontal="center" vertical="center" wrapText="1"/>
    </xf>
    <xf numFmtId="0" fontId="12" fillId="0" borderId="0" xfId="5" applyFont="1" applyAlignment="1">
      <alignment horizontal="left" vertical="center" wrapText="1"/>
    </xf>
    <xf numFmtId="0" fontId="17" fillId="8" borderId="1" xfId="0" applyFont="1" applyFill="1" applyBorder="1" applyAlignment="1">
      <alignment horizontal="center" vertical="center" wrapText="1"/>
    </xf>
    <xf numFmtId="0" fontId="17" fillId="8" borderId="1" xfId="0" applyFont="1" applyFill="1" applyBorder="1" applyAlignment="1">
      <alignment horizontal="center" vertical="center"/>
    </xf>
    <xf numFmtId="0" fontId="18" fillId="8" borderId="1" xfId="0" applyFont="1" applyFill="1" applyBorder="1" applyAlignment="1">
      <alignment horizontal="center" vertical="center" wrapText="1"/>
    </xf>
    <xf numFmtId="0" fontId="14" fillId="0" borderId="0" xfId="0" applyFont="1" applyAlignment="1">
      <alignment vertical="center"/>
    </xf>
    <xf numFmtId="0" fontId="12" fillId="0" borderId="0" xfId="0" applyFont="1" applyAlignment="1">
      <alignment vertical="center"/>
    </xf>
    <xf numFmtId="0" fontId="12" fillId="3" borderId="1" xfId="5"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0" fontId="34" fillId="0" borderId="0" xfId="0" applyFont="1"/>
    <xf numFmtId="0" fontId="33" fillId="0" borderId="0" xfId="0" applyFont="1"/>
    <xf numFmtId="0" fontId="12" fillId="4" borderId="1" xfId="5" applyFont="1" applyFill="1" applyBorder="1" applyAlignment="1">
      <alignment horizontal="center" vertical="center" wrapText="1"/>
    </xf>
    <xf numFmtId="164" fontId="17" fillId="4" borderId="1" xfId="0" applyNumberFormat="1" applyFont="1" applyFill="1" applyBorder="1" applyAlignment="1">
      <alignment horizontal="center" vertical="center" wrapText="1"/>
    </xf>
    <xf numFmtId="0" fontId="3" fillId="0" borderId="0" xfId="0" applyFont="1" applyAlignment="1">
      <alignment horizontal="right" vertical="center" wrapText="1"/>
    </xf>
    <xf numFmtId="0" fontId="16" fillId="0" borderId="0" xfId="0" applyFont="1" applyAlignment="1">
      <alignment horizontal="left" wrapText="1"/>
    </xf>
    <xf numFmtId="0" fontId="0" fillId="0" borderId="0" xfId="0" applyAlignment="1">
      <alignment horizontal="left" vertical="center" wrapText="1"/>
    </xf>
    <xf numFmtId="49" fontId="0" fillId="0" borderId="0" xfId="0" applyNumberFormat="1" applyAlignment="1">
      <alignment vertical="center" wrapText="1"/>
    </xf>
    <xf numFmtId="49" fontId="0" fillId="0" borderId="0" xfId="0" applyNumberFormat="1" applyAlignment="1">
      <alignment horizontal="center" vertical="center" wrapText="1"/>
    </xf>
    <xf numFmtId="166" fontId="21" fillId="0" borderId="0" xfId="0" applyNumberFormat="1" applyFont="1" applyAlignment="1">
      <alignment horizontal="right" wrapText="1"/>
    </xf>
    <xf numFmtId="0" fontId="28" fillId="12" borderId="0" xfId="0" applyFont="1" applyFill="1" applyAlignment="1">
      <alignment horizontal="center" wrapText="1"/>
    </xf>
    <xf numFmtId="0" fontId="3" fillId="0" borderId="0" xfId="0" applyFont="1"/>
    <xf numFmtId="0" fontId="23" fillId="3" borderId="1" xfId="0" applyFont="1" applyFill="1" applyBorder="1" applyAlignment="1">
      <alignment horizontal="center" vertical="center"/>
    </xf>
    <xf numFmtId="164" fontId="19" fillId="2" borderId="1" xfId="0" applyNumberFormat="1" applyFont="1" applyFill="1" applyBorder="1" applyAlignment="1">
      <alignment horizontal="right" vertical="center" wrapText="1"/>
    </xf>
    <xf numFmtId="0" fontId="28" fillId="12" borderId="0" xfId="0" applyFont="1" applyFill="1" applyAlignment="1">
      <alignment horizontal="center" vertical="top" wrapText="1"/>
    </xf>
    <xf numFmtId="166" fontId="0" fillId="0" borderId="0" xfId="0" applyNumberFormat="1"/>
    <xf numFmtId="0" fontId="23" fillId="4" borderId="1" xfId="0" applyFont="1" applyFill="1" applyBorder="1" applyAlignment="1">
      <alignment horizontal="center" vertical="center"/>
    </xf>
    <xf numFmtId="164" fontId="17" fillId="4" borderId="1" xfId="5" applyNumberFormat="1" applyFont="1" applyFill="1" applyBorder="1" applyAlignment="1">
      <alignment horizontal="right" vertical="center" wrapText="1"/>
    </xf>
    <xf numFmtId="164" fontId="12" fillId="0" borderId="0" xfId="0" applyNumberFormat="1" applyFont="1" applyAlignment="1">
      <alignment vertical="center" wrapText="1"/>
    </xf>
    <xf numFmtId="6" fontId="12" fillId="0" borderId="0" xfId="0" applyNumberFormat="1" applyFont="1" applyAlignment="1">
      <alignment vertical="center" wrapText="1"/>
    </xf>
    <xf numFmtId="6" fontId="3" fillId="0" borderId="0" xfId="0" applyNumberFormat="1" applyFont="1" applyAlignment="1">
      <alignment horizontal="center" vertical="center" wrapText="1"/>
    </xf>
    <xf numFmtId="0" fontId="0" fillId="0" borderId="0" xfId="0" applyAlignment="1">
      <alignment vertical="center"/>
    </xf>
    <xf numFmtId="164" fontId="17" fillId="4" borderId="1" xfId="0" applyNumberFormat="1" applyFont="1" applyFill="1" applyBorder="1" applyAlignment="1">
      <alignment horizontal="right" vertical="center" wrapText="1"/>
    </xf>
    <xf numFmtId="6" fontId="20" fillId="0" borderId="0" xfId="0" applyNumberFormat="1" applyFont="1" applyAlignment="1">
      <alignment horizontal="center" vertical="center" wrapText="1"/>
    </xf>
    <xf numFmtId="0" fontId="36" fillId="0" borderId="0" xfId="0" applyFont="1" applyAlignment="1">
      <alignment horizontal="right"/>
    </xf>
    <xf numFmtId="0" fontId="9" fillId="0" borderId="0" xfId="0" applyFont="1" applyAlignment="1">
      <alignment vertical="center"/>
    </xf>
    <xf numFmtId="0" fontId="49" fillId="0" borderId="0" xfId="0" applyFont="1"/>
    <xf numFmtId="0" fontId="13" fillId="0" borderId="0" xfId="5" applyFont="1" applyAlignment="1">
      <alignment horizontal="left" vertical="center"/>
    </xf>
    <xf numFmtId="0" fontId="41" fillId="0" borderId="0" xfId="5" applyFont="1" applyAlignment="1">
      <alignment horizontal="right" vertical="center"/>
    </xf>
    <xf numFmtId="0" fontId="19" fillId="0" borderId="0" xfId="0" applyFont="1" applyAlignment="1">
      <alignment horizontal="left" wrapText="1"/>
    </xf>
    <xf numFmtId="0" fontId="11" fillId="0" borderId="0" xfId="0" applyFont="1"/>
    <xf numFmtId="0" fontId="20" fillId="12" borderId="0" xfId="0" applyFont="1" applyFill="1" applyAlignment="1">
      <alignment horizontal="center" wrapText="1"/>
    </xf>
    <xf numFmtId="0" fontId="23" fillId="0" borderId="1" xfId="0" applyFont="1" applyBorder="1" applyAlignment="1">
      <alignment horizontal="center" vertical="center"/>
    </xf>
    <xf numFmtId="164" fontId="19" fillId="2" borderId="7" xfId="0" applyNumberFormat="1" applyFont="1" applyFill="1" applyBorder="1" applyAlignment="1">
      <alignment horizontal="center" vertical="center" wrapText="1"/>
    </xf>
    <xf numFmtId="166" fontId="19" fillId="0" borderId="0" xfId="0" applyNumberFormat="1" applyFont="1" applyAlignment="1">
      <alignment horizontal="right" wrapText="1"/>
    </xf>
    <xf numFmtId="0" fontId="19" fillId="0" borderId="0" xfId="0" applyFont="1" applyAlignment="1">
      <alignment horizontal="justify" wrapText="1"/>
    </xf>
    <xf numFmtId="0" fontId="17" fillId="0" borderId="0" xfId="0" applyFont="1" applyAlignment="1">
      <alignment horizontal="right" wrapText="1"/>
    </xf>
    <xf numFmtId="166" fontId="17" fillId="0" borderId="0" xfId="0" applyNumberFormat="1" applyFont="1" applyAlignment="1">
      <alignment horizontal="right" wrapText="1"/>
    </xf>
    <xf numFmtId="0" fontId="14" fillId="3" borderId="0" xfId="5" applyFont="1" applyFill="1" applyAlignment="1">
      <alignment vertical="center" wrapText="1"/>
    </xf>
    <xf numFmtId="0" fontId="12" fillId="7" borderId="1" xfId="0" applyFont="1" applyFill="1" applyBorder="1" applyAlignment="1">
      <alignment horizontal="center" vertical="center"/>
    </xf>
    <xf numFmtId="0" fontId="12" fillId="3" borderId="0" xfId="5" applyFont="1" applyFill="1" applyAlignment="1">
      <alignment horizontal="left"/>
    </xf>
    <xf numFmtId="0" fontId="14" fillId="3" borderId="0" xfId="5" applyFont="1" applyFill="1" applyAlignment="1">
      <alignment vertical="center"/>
    </xf>
    <xf numFmtId="0" fontId="3" fillId="3" borderId="0" xfId="5" applyFill="1"/>
    <xf numFmtId="0" fontId="12" fillId="3" borderId="0" xfId="5" applyFont="1" applyFill="1"/>
    <xf numFmtId="0" fontId="15" fillId="0" borderId="0" xfId="0" applyFont="1"/>
    <xf numFmtId="0" fontId="19" fillId="0" borderId="15" xfId="0" applyFont="1" applyBorder="1" applyAlignment="1">
      <alignment horizontal="left" vertical="top" wrapText="1"/>
    </xf>
    <xf numFmtId="0" fontId="19" fillId="0" borderId="0" xfId="0" applyFont="1" applyAlignment="1">
      <alignment horizontal="left" vertical="top" wrapText="1"/>
    </xf>
    <xf numFmtId="7" fontId="19" fillId="2" borderId="1" xfId="0" applyNumberFormat="1" applyFont="1" applyFill="1" applyBorder="1" applyAlignment="1">
      <alignment horizontal="center" vertical="center" wrapText="1"/>
    </xf>
    <xf numFmtId="0" fontId="18" fillId="0" borderId="0" xfId="0" applyFont="1"/>
    <xf numFmtId="7" fontId="17" fillId="4" borderId="1" xfId="0" applyNumberFormat="1" applyFont="1" applyFill="1" applyBorder="1" applyAlignment="1">
      <alignment horizontal="center" vertical="center" wrapText="1"/>
    </xf>
    <xf numFmtId="0" fontId="13" fillId="0" borderId="0" xfId="0" applyFont="1"/>
    <xf numFmtId="0" fontId="9" fillId="0" borderId="0" xfId="0" applyFont="1" applyAlignment="1">
      <alignment horizontal="right"/>
    </xf>
    <xf numFmtId="0" fontId="21" fillId="0" borderId="15" xfId="0" applyFont="1" applyBorder="1"/>
    <xf numFmtId="0" fontId="0" fillId="0" borderId="15" xfId="0" applyBorder="1"/>
    <xf numFmtId="0" fontId="23" fillId="0" borderId="0" xfId="0" applyFont="1" applyAlignment="1">
      <alignment horizontal="left" vertical="center"/>
    </xf>
    <xf numFmtId="0" fontId="12" fillId="0" borderId="1" xfId="0" applyFont="1" applyBorder="1" applyAlignment="1">
      <alignment horizontal="center" vertical="center"/>
    </xf>
    <xf numFmtId="164" fontId="19" fillId="2" borderId="1" xfId="0" applyNumberFormat="1" applyFont="1" applyFill="1" applyBorder="1" applyAlignment="1">
      <alignment horizontal="center" vertical="center" wrapText="1"/>
    </xf>
    <xf numFmtId="0" fontId="29" fillId="0" borderId="0" xfId="0" applyFont="1" applyAlignment="1">
      <alignment vertical="center"/>
    </xf>
    <xf numFmtId="0" fontId="12" fillId="4" borderId="1" xfId="0" applyFont="1" applyFill="1" applyBorder="1" applyAlignment="1">
      <alignment horizontal="center" vertical="center"/>
    </xf>
    <xf numFmtId="0" fontId="29" fillId="0" borderId="0" xfId="0" applyFont="1"/>
    <xf numFmtId="0" fontId="44" fillId="0" borderId="0" xfId="0" applyFont="1"/>
    <xf numFmtId="0" fontId="8" fillId="0" borderId="0" xfId="0" applyFont="1"/>
    <xf numFmtId="0" fontId="47" fillId="0" borderId="0" xfId="0" applyFont="1"/>
    <xf numFmtId="0" fontId="21" fillId="0" borderId="0" xfId="0" applyFont="1"/>
    <xf numFmtId="0" fontId="32" fillId="0" borderId="0" xfId="0" applyFont="1" applyAlignment="1">
      <alignment horizontal="left"/>
    </xf>
    <xf numFmtId="0" fontId="9" fillId="0" borderId="0" xfId="0" applyFont="1" applyAlignment="1">
      <alignment horizontal="left"/>
    </xf>
    <xf numFmtId="0" fontId="0" fillId="0" borderId="0" xfId="0" applyAlignment="1">
      <alignment horizontal="left" vertical="center"/>
    </xf>
    <xf numFmtId="0" fontId="18" fillId="0" borderId="0" xfId="0" applyFont="1" applyAlignment="1">
      <alignment vertical="center"/>
    </xf>
    <xf numFmtId="0" fontId="18" fillId="0" borderId="0" xfId="0" applyFont="1" applyAlignment="1">
      <alignment horizontal="right"/>
    </xf>
    <xf numFmtId="0" fontId="23" fillId="0" borderId="0" xfId="0" applyFont="1" applyAlignment="1">
      <alignment horizontal="right"/>
    </xf>
    <xf numFmtId="0" fontId="0" fillId="7" borderId="3" xfId="0" applyFill="1" applyBorder="1" applyAlignment="1">
      <alignment horizontal="center" vertical="center"/>
    </xf>
    <xf numFmtId="0" fontId="26" fillId="0" borderId="0" xfId="0" applyFont="1" applyAlignment="1">
      <alignment horizontal="center"/>
    </xf>
    <xf numFmtId="0" fontId="27" fillId="0" borderId="0" xfId="0" applyFont="1" applyAlignment="1">
      <alignment horizontal="left" vertical="top" wrapText="1"/>
    </xf>
    <xf numFmtId="0" fontId="35" fillId="0" borderId="0" xfId="0" applyFont="1" applyAlignment="1">
      <alignment vertical="top" wrapText="1"/>
    </xf>
    <xf numFmtId="9" fontId="18" fillId="8" borderId="1" xfId="0" applyNumberFormat="1" applyFont="1" applyFill="1" applyBorder="1" applyAlignment="1">
      <alignment horizontal="center"/>
    </xf>
    <xf numFmtId="0" fontId="19" fillId="0" borderId="0" xfId="0" applyFont="1" applyAlignment="1">
      <alignment horizontal="left" vertical="top" wrapText="1" readingOrder="1"/>
    </xf>
    <xf numFmtId="0" fontId="18" fillId="8" borderId="1" xfId="0" applyFont="1" applyFill="1" applyBorder="1" applyAlignment="1">
      <alignment readingOrder="1"/>
    </xf>
    <xf numFmtId="0" fontId="12" fillId="8" borderId="6" xfId="0" applyFont="1" applyFill="1" applyBorder="1" applyAlignment="1">
      <alignment readingOrder="1"/>
    </xf>
    <xf numFmtId="0" fontId="12" fillId="8" borderId="5" xfId="0" applyFont="1" applyFill="1" applyBorder="1" applyAlignment="1">
      <alignment readingOrder="1"/>
    </xf>
    <xf numFmtId="0" fontId="12" fillId="8" borderId="4" xfId="0" applyFont="1" applyFill="1" applyBorder="1" applyAlignment="1">
      <alignment readingOrder="1"/>
    </xf>
    <xf numFmtId="0" fontId="19" fillId="0" borderId="0" xfId="0" applyFont="1" applyAlignment="1">
      <alignment horizontal="right" vertical="top" wrapText="1" readingOrder="1"/>
    </xf>
    <xf numFmtId="0" fontId="21" fillId="0" borderId="0" xfId="0" applyFont="1" applyAlignment="1">
      <alignment vertical="top" wrapText="1"/>
    </xf>
    <xf numFmtId="0" fontId="3" fillId="0" borderId="0" xfId="0" applyFont="1" applyAlignment="1">
      <alignment horizontal="left" vertical="top" wrapText="1"/>
    </xf>
    <xf numFmtId="0" fontId="22" fillId="8" borderId="1" xfId="0" applyFont="1" applyFill="1" applyBorder="1" applyAlignment="1">
      <alignment readingOrder="1"/>
    </xf>
    <xf numFmtId="0" fontId="23" fillId="8" borderId="6" xfId="0" applyFont="1" applyFill="1" applyBorder="1" applyAlignment="1">
      <alignment readingOrder="1"/>
    </xf>
    <xf numFmtId="0" fontId="23" fillId="8" borderId="5" xfId="0" applyFont="1" applyFill="1" applyBorder="1" applyAlignment="1">
      <alignment readingOrder="1"/>
    </xf>
    <xf numFmtId="0" fontId="23" fillId="8" borderId="4" xfId="0" applyFont="1" applyFill="1" applyBorder="1" applyAlignment="1">
      <alignment readingOrder="1"/>
    </xf>
    <xf numFmtId="0" fontId="7" fillId="0" borderId="0" xfId="4" applyFill="1" applyBorder="1" applyProtection="1"/>
    <xf numFmtId="0" fontId="19" fillId="0" borderId="0" xfId="0" applyFont="1" applyAlignment="1">
      <alignment horizontal="left" vertical="top" readingOrder="1"/>
    </xf>
    <xf numFmtId="0" fontId="17" fillId="0" borderId="0" xfId="0" applyFont="1" applyAlignment="1">
      <alignment horizontal="left" readingOrder="1"/>
    </xf>
    <xf numFmtId="0" fontId="0" fillId="0" borderId="0" xfId="0" applyAlignment="1">
      <alignment horizontal="right"/>
    </xf>
    <xf numFmtId="0" fontId="17" fillId="4" borderId="1" xfId="0" applyFont="1" applyFill="1" applyBorder="1" applyAlignment="1">
      <alignment horizontal="center" vertical="center"/>
    </xf>
    <xf numFmtId="0" fontId="22" fillId="0" borderId="0" xfId="0" applyFont="1" applyAlignment="1">
      <alignment horizontal="right"/>
    </xf>
    <xf numFmtId="0" fontId="19" fillId="8" borderId="1" xfId="0" applyFont="1" applyFill="1" applyBorder="1" applyAlignment="1">
      <alignment horizontal="center" vertical="center"/>
    </xf>
    <xf numFmtId="0" fontId="0" fillId="0" borderId="0" xfId="0" applyAlignment="1">
      <alignment horizontal="left"/>
    </xf>
    <xf numFmtId="166" fontId="17" fillId="4" borderId="1" xfId="0" applyNumberFormat="1" applyFont="1" applyFill="1" applyBorder="1" applyAlignment="1">
      <alignment horizontal="center" vertical="center"/>
    </xf>
    <xf numFmtId="0" fontId="48" fillId="0" borderId="0" xfId="0" applyFont="1"/>
    <xf numFmtId="0" fontId="42" fillId="0" borderId="0" xfId="0" applyFont="1"/>
    <xf numFmtId="0" fontId="42" fillId="0" borderId="0" xfId="0" applyFont="1" applyAlignment="1">
      <alignment wrapText="1"/>
    </xf>
    <xf numFmtId="0" fontId="8" fillId="0" borderId="0" xfId="0" applyFont="1" applyAlignment="1">
      <alignment horizontal="left"/>
    </xf>
    <xf numFmtId="0" fontId="17" fillId="0" borderId="0" xfId="5" applyFont="1" applyAlignment="1">
      <alignment horizontal="right" vertical="center"/>
    </xf>
    <xf numFmtId="0" fontId="12" fillId="0" borderId="0" xfId="0" applyFont="1" applyAlignment="1">
      <alignment horizontal="center"/>
    </xf>
    <xf numFmtId="0" fontId="12" fillId="7" borderId="3" xfId="0" applyFont="1" applyFill="1" applyBorder="1" applyAlignment="1">
      <alignment horizontal="center" vertical="center"/>
    </xf>
    <xf numFmtId="0" fontId="17" fillId="8" borderId="7" xfId="5" applyFont="1" applyFill="1" applyBorder="1" applyAlignment="1">
      <alignment horizontal="center" vertical="center" wrapText="1"/>
    </xf>
    <xf numFmtId="0" fontId="12" fillId="0" borderId="3" xfId="0" applyFont="1" applyBorder="1" applyAlignment="1">
      <alignment horizontal="center" vertical="center"/>
    </xf>
    <xf numFmtId="164" fontId="23" fillId="2" borderId="1" xfId="5" applyNumberFormat="1" applyFont="1" applyFill="1" applyBorder="1" applyAlignment="1">
      <alignment horizontal="center" vertical="center" wrapText="1"/>
    </xf>
    <xf numFmtId="0" fontId="12" fillId="0" borderId="2" xfId="0" applyFont="1" applyBorder="1" applyAlignment="1">
      <alignment horizontal="center" vertical="center"/>
    </xf>
    <xf numFmtId="164" fontId="19" fillId="2" borderId="2" xfId="5" applyNumberFormat="1" applyFont="1" applyFill="1" applyBorder="1" applyAlignment="1">
      <alignment horizontal="center" vertical="center" wrapText="1"/>
    </xf>
    <xf numFmtId="164" fontId="17" fillId="9" borderId="3" xfId="5" applyNumberFormat="1" applyFont="1" applyFill="1" applyBorder="1" applyAlignment="1">
      <alignment horizontal="center" vertical="center" wrapText="1"/>
    </xf>
    <xf numFmtId="164" fontId="18" fillId="4" borderId="17" xfId="5" applyNumberFormat="1" applyFont="1" applyFill="1" applyBorder="1" applyAlignment="1">
      <alignment horizontal="center" vertical="center" wrapText="1"/>
    </xf>
    <xf numFmtId="0" fontId="18" fillId="0" borderId="0" xfId="5" applyFont="1" applyAlignment="1">
      <alignment vertical="center" wrapText="1"/>
    </xf>
    <xf numFmtId="166" fontId="18" fillId="0" borderId="0" xfId="5" applyNumberFormat="1" applyFont="1" applyAlignment="1">
      <alignment horizontal="right" vertical="center" wrapText="1"/>
    </xf>
    <xf numFmtId="0" fontId="1" fillId="0" borderId="0" xfId="0" applyFont="1"/>
    <xf numFmtId="0" fontId="4" fillId="0" borderId="0" xfId="0" applyFont="1"/>
    <xf numFmtId="0" fontId="1" fillId="10" borderId="1" xfId="0" applyFont="1" applyFill="1" applyBorder="1" applyAlignment="1">
      <alignment horizontal="center" vertical="center"/>
    </xf>
    <xf numFmtId="0" fontId="1" fillId="0" borderId="0" xfId="0" applyFont="1" applyAlignment="1">
      <alignment horizontal="center" vertical="center"/>
    </xf>
    <xf numFmtId="0" fontId="1" fillId="8" borderId="1" xfId="0" applyFont="1" applyFill="1" applyBorder="1" applyAlignment="1">
      <alignment horizontal="right" vertical="center"/>
    </xf>
    <xf numFmtId="0" fontId="1" fillId="8" borderId="7" xfId="0" applyFont="1" applyFill="1" applyBorder="1" applyAlignment="1">
      <alignment horizontal="right" vertical="center"/>
    </xf>
    <xf numFmtId="0" fontId="1" fillId="8" borderId="6" xfId="0" applyFont="1" applyFill="1" applyBorder="1" applyAlignment="1">
      <alignment horizontal="right" vertical="center"/>
    </xf>
    <xf numFmtId="0" fontId="1" fillId="8" borderId="1" xfId="0" applyFont="1" applyFill="1" applyBorder="1" applyAlignment="1">
      <alignment horizontal="right" vertical="center" wrapText="1"/>
    </xf>
    <xf numFmtId="0" fontId="5" fillId="0" borderId="0" xfId="0" applyFont="1"/>
    <xf numFmtId="0" fontId="1" fillId="8" borderId="6" xfId="0" applyFont="1" applyFill="1" applyBorder="1" applyAlignment="1">
      <alignment horizontal="right" vertical="center" wrapText="1"/>
    </xf>
    <xf numFmtId="0" fontId="1" fillId="0" borderId="0" xfId="0" applyFont="1" applyAlignment="1">
      <alignment horizontal="center"/>
    </xf>
    <xf numFmtId="0" fontId="6" fillId="0" borderId="0" xfId="0" applyFont="1" applyAlignment="1">
      <alignment horizontal="right" vertical="center"/>
    </xf>
    <xf numFmtId="43" fontId="6" fillId="0" borderId="0" xfId="1" applyFont="1" applyFill="1" applyBorder="1" applyAlignment="1" applyProtection="1">
      <alignment vertical="center"/>
    </xf>
    <xf numFmtId="165" fontId="6" fillId="0" borderId="0" xfId="1" applyNumberFormat="1" applyFont="1" applyFill="1" applyBorder="1" applyAlignment="1" applyProtection="1">
      <alignment vertical="center"/>
    </xf>
    <xf numFmtId="0" fontId="4" fillId="8" borderId="1" xfId="0" applyFont="1" applyFill="1" applyBorder="1" applyAlignment="1">
      <alignment horizontal="center" vertical="center" wrapText="1"/>
    </xf>
    <xf numFmtId="0" fontId="4" fillId="8" borderId="1" xfId="0" applyFont="1" applyFill="1" applyBorder="1" applyAlignment="1">
      <alignment horizontal="center" vertical="center"/>
    </xf>
    <xf numFmtId="0" fontId="0" fillId="0" borderId="1" xfId="0" applyBorder="1"/>
    <xf numFmtId="9" fontId="0" fillId="0" borderId="1" xfId="0" applyNumberFormat="1" applyBorder="1" applyAlignment="1">
      <alignment horizontal="center"/>
    </xf>
    <xf numFmtId="9" fontId="0" fillId="8" borderId="1" xfId="0" applyNumberFormat="1" applyFill="1" applyBorder="1" applyAlignment="1">
      <alignment horizontal="center"/>
    </xf>
    <xf numFmtId="0" fontId="6" fillId="0" borderId="0" xfId="0" applyFont="1"/>
    <xf numFmtId="0" fontId="1" fillId="8" borderId="1" xfId="0" applyFont="1" applyFill="1" applyBorder="1" applyAlignment="1">
      <alignment wrapText="1"/>
    </xf>
    <xf numFmtId="0" fontId="4" fillId="0" borderId="1" xfId="0" applyFont="1" applyBorder="1" applyAlignment="1">
      <alignment horizontal="center" vertical="center"/>
    </xf>
    <xf numFmtId="0" fontId="1" fillId="0" borderId="1" xfId="0" applyFont="1" applyBorder="1" applyAlignment="1">
      <alignment wrapText="1"/>
    </xf>
    <xf numFmtId="0" fontId="1" fillId="0" borderId="7" xfId="0" applyFont="1" applyBorder="1" applyAlignment="1">
      <alignment vertical="center" wrapText="1"/>
    </xf>
    <xf numFmtId="0" fontId="1" fillId="0" borderId="0" xfId="0" applyFont="1" applyAlignment="1">
      <alignment wrapText="1"/>
    </xf>
    <xf numFmtId="165" fontId="1" fillId="3" borderId="1" xfId="1" applyNumberFormat="1" applyFont="1" applyFill="1" applyBorder="1" applyAlignment="1" applyProtection="1">
      <alignment vertical="center"/>
    </xf>
    <xf numFmtId="0" fontId="1" fillId="0" borderId="8" xfId="0" applyFont="1" applyBorder="1" applyAlignment="1">
      <alignment wrapText="1"/>
    </xf>
    <xf numFmtId="0" fontId="0" fillId="0" borderId="1" xfId="0" applyBorder="1" applyAlignment="1">
      <alignment horizontal="center"/>
    </xf>
    <xf numFmtId="0" fontId="1" fillId="0" borderId="3" xfId="0" applyFont="1" applyBorder="1" applyAlignment="1">
      <alignment wrapText="1"/>
    </xf>
    <xf numFmtId="0" fontId="4" fillId="0" borderId="1" xfId="0" applyFont="1" applyBorder="1" applyAlignment="1">
      <alignment wrapText="1"/>
    </xf>
    <xf numFmtId="0" fontId="1" fillId="6" borderId="1" xfId="0" applyFont="1" applyFill="1" applyBorder="1" applyAlignment="1">
      <alignment horizontal="center"/>
    </xf>
    <xf numFmtId="0" fontId="1" fillId="8" borderId="1" xfId="0" quotePrefix="1" applyFont="1" applyFill="1" applyBorder="1" applyAlignment="1">
      <alignment horizontal="center" vertical="center" wrapText="1"/>
    </xf>
    <xf numFmtId="0" fontId="1" fillId="0" borderId="1" xfId="0" applyFont="1" applyBorder="1" applyAlignment="1">
      <alignment horizontal="left" vertical="center" wrapText="1"/>
    </xf>
    <xf numFmtId="0" fontId="1" fillId="5" borderId="0" xfId="0" applyFont="1" applyFill="1" applyAlignment="1">
      <alignment horizontal="left" vertical="center" wrapText="1"/>
    </xf>
    <xf numFmtId="0" fontId="4" fillId="0" borderId="1" xfId="0" applyFont="1" applyBorder="1" applyAlignment="1">
      <alignment horizontal="left" vertical="center" wrapText="1"/>
    </xf>
    <xf numFmtId="0" fontId="1" fillId="8" borderId="1" xfId="0" applyFont="1" applyFill="1" applyBorder="1" applyAlignment="1">
      <alignment horizontal="center" vertical="center" wrapText="1"/>
    </xf>
    <xf numFmtId="0" fontId="1" fillId="0" borderId="1" xfId="0" applyFont="1" applyBorder="1" applyAlignment="1">
      <alignment horizontal="left" vertical="center"/>
    </xf>
    <xf numFmtId="0" fontId="1" fillId="0" borderId="1" xfId="0" quotePrefix="1" applyFont="1" applyBorder="1" applyAlignment="1">
      <alignment horizontal="left" vertical="center" wrapText="1"/>
    </xf>
    <xf numFmtId="0" fontId="1" fillId="0" borderId="0" xfId="0" quotePrefix="1" applyFont="1" applyAlignment="1">
      <alignment horizontal="center" vertical="center" wrapText="1"/>
    </xf>
    <xf numFmtId="0" fontId="1" fillId="0" borderId="0" xfId="0" applyFont="1" applyAlignment="1">
      <alignment horizontal="left" vertical="center" wrapText="1"/>
    </xf>
    <xf numFmtId="0" fontId="18" fillId="8" borderId="3" xfId="5" applyFont="1" applyFill="1" applyBorder="1" applyAlignment="1">
      <alignment horizontal="right" vertical="center" readingOrder="1"/>
    </xf>
    <xf numFmtId="49" fontId="17" fillId="8" borderId="6" xfId="5" applyNumberFormat="1" applyFont="1" applyFill="1" applyBorder="1" applyAlignment="1">
      <alignment horizontal="center" vertical="center" wrapText="1"/>
    </xf>
    <xf numFmtId="49" fontId="17" fillId="8" borderId="4" xfId="5" applyNumberFormat="1" applyFont="1" applyFill="1" applyBorder="1" applyAlignment="1">
      <alignment horizontal="center" vertical="center" wrapText="1"/>
    </xf>
    <xf numFmtId="0" fontId="17" fillId="4" borderId="6" xfId="5" applyFont="1" applyFill="1" applyBorder="1" applyAlignment="1">
      <alignment horizontal="right" vertical="center" wrapText="1"/>
    </xf>
    <xf numFmtId="0" fontId="17" fillId="4" borderId="5" xfId="5" applyFont="1" applyFill="1" applyBorder="1" applyAlignment="1">
      <alignment horizontal="right" vertical="center" wrapText="1"/>
    </xf>
    <xf numFmtId="0" fontId="17" fillId="4" borderId="4" xfId="5" applyFont="1" applyFill="1" applyBorder="1" applyAlignment="1">
      <alignment horizontal="right" vertical="center" wrapText="1"/>
    </xf>
    <xf numFmtId="0" fontId="18" fillId="8" borderId="1" xfId="5" applyFont="1" applyFill="1" applyBorder="1" applyAlignment="1">
      <alignment horizontal="left" vertical="center" wrapText="1"/>
    </xf>
    <xf numFmtId="0" fontId="23" fillId="7" borderId="3" xfId="5" applyFont="1" applyFill="1" applyBorder="1" applyAlignment="1">
      <alignment horizontal="left" vertical="center" wrapText="1" readingOrder="1"/>
    </xf>
    <xf numFmtId="0" fontId="53" fillId="14" borderId="1" xfId="0" applyFont="1" applyFill="1" applyBorder="1" applyAlignment="1" applyProtection="1">
      <alignment horizontal="left" vertical="center" wrapText="1"/>
      <protection locked="0"/>
    </xf>
    <xf numFmtId="0" fontId="18" fillId="8" borderId="6" xfId="5" applyFont="1" applyFill="1" applyBorder="1" applyAlignment="1">
      <alignment horizontal="left" vertical="center"/>
    </xf>
    <xf numFmtId="0" fontId="18" fillId="8" borderId="14" xfId="5" applyFont="1" applyFill="1" applyBorder="1" applyAlignment="1">
      <alignment horizontal="left" vertical="center"/>
    </xf>
    <xf numFmtId="0" fontId="18" fillId="8" borderId="9" xfId="5" applyFont="1" applyFill="1" applyBorder="1" applyAlignment="1">
      <alignment horizontal="left" vertical="center"/>
    </xf>
    <xf numFmtId="0" fontId="22" fillId="7" borderId="6" xfId="5" applyFont="1" applyFill="1" applyBorder="1" applyAlignment="1">
      <alignment horizontal="left" vertical="center"/>
    </xf>
    <xf numFmtId="0" fontId="22" fillId="7" borderId="5" xfId="5" applyFont="1" applyFill="1" applyBorder="1" applyAlignment="1">
      <alignment horizontal="left" vertical="center"/>
    </xf>
    <xf numFmtId="0" fontId="22" fillId="7" borderId="4" xfId="5" applyFont="1" applyFill="1" applyBorder="1" applyAlignment="1">
      <alignment horizontal="left" vertical="center"/>
    </xf>
    <xf numFmtId="0" fontId="18" fillId="8" borderId="2" xfId="5" applyFont="1" applyFill="1" applyBorder="1" applyAlignment="1">
      <alignment horizontal="right" vertical="center" readingOrder="1"/>
    </xf>
    <xf numFmtId="0" fontId="8" fillId="3" borderId="0" xfId="0" applyFont="1" applyFill="1" applyAlignment="1">
      <alignment horizontal="center" vertical="center"/>
    </xf>
    <xf numFmtId="0" fontId="8" fillId="0" borderId="0" xfId="0" applyFont="1" applyAlignment="1">
      <alignment horizontal="center" vertical="center"/>
    </xf>
    <xf numFmtId="0" fontId="23" fillId="7" borderId="1" xfId="5" applyFont="1" applyFill="1" applyBorder="1" applyAlignment="1">
      <alignment horizontal="left" vertical="center" wrapText="1"/>
    </xf>
    <xf numFmtId="0" fontId="18" fillId="8" borderId="5" xfId="5" applyFont="1" applyFill="1" applyBorder="1" applyAlignment="1">
      <alignment horizontal="left" vertical="center"/>
    </xf>
    <xf numFmtId="0" fontId="18" fillId="8" borderId="4" xfId="5" applyFont="1" applyFill="1" applyBorder="1" applyAlignment="1">
      <alignment horizontal="left" vertical="center"/>
    </xf>
    <xf numFmtId="0" fontId="18" fillId="8" borderId="1" xfId="5" applyFont="1" applyFill="1" applyBorder="1" applyAlignment="1">
      <alignment horizontal="right" vertical="center"/>
    </xf>
    <xf numFmtId="0" fontId="22" fillId="8" borderId="1" xfId="0" applyFont="1" applyFill="1" applyBorder="1" applyAlignment="1">
      <alignment horizontal="left" vertical="center"/>
    </xf>
    <xf numFmtId="0" fontId="12" fillId="14" borderId="1" xfId="0" applyFont="1" applyFill="1" applyBorder="1" applyAlignment="1" applyProtection="1">
      <alignment horizontal="left" vertical="center" wrapText="1"/>
      <protection locked="0"/>
    </xf>
    <xf numFmtId="0" fontId="23" fillId="7" borderId="6" xfId="5" applyFont="1" applyFill="1" applyBorder="1" applyAlignment="1">
      <alignment horizontal="left" vertical="center"/>
    </xf>
    <xf numFmtId="0" fontId="23" fillId="7" borderId="5" xfId="5" applyFont="1" applyFill="1" applyBorder="1" applyAlignment="1">
      <alignment horizontal="left" vertical="center"/>
    </xf>
    <xf numFmtId="0" fontId="23" fillId="7" borderId="4" xfId="5" applyFont="1" applyFill="1" applyBorder="1" applyAlignment="1">
      <alignment horizontal="left" vertical="center"/>
    </xf>
    <xf numFmtId="0" fontId="22" fillId="7" borderId="6" xfId="5" applyFont="1" applyFill="1" applyBorder="1" applyAlignment="1">
      <alignment horizontal="left" vertical="center" wrapText="1"/>
    </xf>
    <xf numFmtId="0" fontId="23" fillId="7" borderId="5" xfId="5" applyFont="1" applyFill="1" applyBorder="1" applyAlignment="1">
      <alignment horizontal="left" vertical="center" wrapText="1"/>
    </xf>
    <xf numFmtId="0" fontId="23" fillId="7" borderId="4" xfId="5" applyFont="1" applyFill="1" applyBorder="1" applyAlignment="1">
      <alignment horizontal="left" vertical="center" wrapText="1"/>
    </xf>
    <xf numFmtId="0" fontId="23" fillId="7" borderId="6" xfId="5" applyFont="1" applyFill="1" applyBorder="1" applyAlignment="1">
      <alignment horizontal="left" vertical="center" wrapText="1"/>
    </xf>
    <xf numFmtId="0" fontId="18" fillId="4" borderId="6" xfId="0" applyFont="1" applyFill="1" applyBorder="1" applyAlignment="1">
      <alignment horizontal="right" vertical="center"/>
    </xf>
    <xf numFmtId="0" fontId="18" fillId="4" borderId="4" xfId="0" applyFont="1" applyFill="1" applyBorder="1" applyAlignment="1">
      <alignment horizontal="right" vertical="center"/>
    </xf>
    <xf numFmtId="164" fontId="18" fillId="4" borderId="6" xfId="0" applyNumberFormat="1" applyFont="1" applyFill="1" applyBorder="1" applyAlignment="1">
      <alignment horizontal="right" vertical="center" wrapText="1"/>
    </xf>
    <xf numFmtId="164" fontId="18" fillId="4" borderId="5" xfId="0" applyNumberFormat="1" applyFont="1" applyFill="1" applyBorder="1" applyAlignment="1">
      <alignment horizontal="right" vertical="center" wrapText="1"/>
    </xf>
    <xf numFmtId="164" fontId="18" fillId="4" borderId="4" xfId="0" applyNumberFormat="1" applyFont="1" applyFill="1" applyBorder="1" applyAlignment="1">
      <alignment horizontal="right" vertical="center" wrapText="1"/>
    </xf>
    <xf numFmtId="0" fontId="18" fillId="8" borderId="1" xfId="0" applyFont="1" applyFill="1" applyBorder="1" applyAlignment="1">
      <alignment horizontal="center" vertical="center" wrapText="1"/>
    </xf>
    <xf numFmtId="0" fontId="16" fillId="8" borderId="1" xfId="0" applyFont="1" applyFill="1" applyBorder="1" applyAlignment="1">
      <alignment horizontal="left" vertical="center" wrapText="1"/>
    </xf>
    <xf numFmtId="0" fontId="12" fillId="7" borderId="6" xfId="5" applyFont="1" applyFill="1" applyBorder="1" applyAlignment="1">
      <alignment horizontal="left" vertical="center"/>
    </xf>
    <xf numFmtId="0" fontId="12" fillId="7" borderId="5" xfId="5" applyFont="1" applyFill="1" applyBorder="1" applyAlignment="1">
      <alignment horizontal="left" vertical="center"/>
    </xf>
    <xf numFmtId="0" fontId="12" fillId="7" borderId="4" xfId="5" applyFont="1" applyFill="1" applyBorder="1" applyAlignment="1">
      <alignment horizontal="left" vertical="center"/>
    </xf>
    <xf numFmtId="0" fontId="12" fillId="7" borderId="6" xfId="5" applyFont="1" applyFill="1" applyBorder="1" applyAlignment="1">
      <alignment horizontal="left" vertical="center" wrapText="1"/>
    </xf>
    <xf numFmtId="0" fontId="12" fillId="7" borderId="5" xfId="5" applyFont="1" applyFill="1" applyBorder="1" applyAlignment="1">
      <alignment horizontal="left" vertical="center" wrapText="1"/>
    </xf>
    <xf numFmtId="0" fontId="12" fillId="7" borderId="4" xfId="5" applyFont="1" applyFill="1" applyBorder="1" applyAlignment="1">
      <alignment horizontal="left" vertical="center" wrapText="1"/>
    </xf>
    <xf numFmtId="0" fontId="50" fillId="0" borderId="0" xfId="0" applyFont="1" applyAlignment="1">
      <alignment horizontal="center" vertical="center"/>
    </xf>
    <xf numFmtId="0" fontId="18" fillId="4" borderId="6" xfId="0" applyFont="1" applyFill="1" applyBorder="1" applyAlignment="1">
      <alignment horizontal="right" vertical="center" wrapText="1"/>
    </xf>
    <xf numFmtId="0" fontId="18" fillId="4" borderId="5" xfId="0" applyFont="1" applyFill="1" applyBorder="1" applyAlignment="1">
      <alignment horizontal="right" vertical="center" wrapText="1"/>
    </xf>
    <xf numFmtId="0" fontId="18" fillId="4" borderId="4" xfId="0" applyFont="1" applyFill="1" applyBorder="1" applyAlignment="1">
      <alignment horizontal="right" vertical="center" wrapText="1"/>
    </xf>
    <xf numFmtId="0" fontId="17" fillId="8" borderId="1" xfId="0" applyFont="1" applyFill="1" applyBorder="1" applyAlignment="1">
      <alignment horizontal="center" vertical="center" wrapText="1"/>
    </xf>
    <xf numFmtId="0" fontId="22" fillId="8" borderId="6" xfId="0" applyFont="1" applyFill="1" applyBorder="1" applyAlignment="1">
      <alignment horizontal="left" vertical="center"/>
    </xf>
    <xf numFmtId="0" fontId="22" fillId="8" borderId="5" xfId="0" applyFont="1" applyFill="1" applyBorder="1" applyAlignment="1">
      <alignment horizontal="left" vertical="center"/>
    </xf>
    <xf numFmtId="0" fontId="22" fillId="8" borderId="4" xfId="0" applyFont="1" applyFill="1" applyBorder="1" applyAlignment="1">
      <alignment horizontal="left" vertical="center"/>
    </xf>
    <xf numFmtId="0" fontId="12" fillId="14" borderId="6" xfId="0" applyFont="1" applyFill="1" applyBorder="1" applyAlignment="1" applyProtection="1">
      <alignment horizontal="left" vertical="center" wrapText="1"/>
      <protection locked="0"/>
    </xf>
    <xf numFmtId="0" fontId="12" fillId="14" borderId="5" xfId="0" applyFont="1" applyFill="1" applyBorder="1" applyAlignment="1" applyProtection="1">
      <alignment horizontal="left" vertical="center" wrapText="1"/>
      <protection locked="0"/>
    </xf>
    <xf numFmtId="0" fontId="12" fillId="14" borderId="4" xfId="0" applyFont="1" applyFill="1" applyBorder="1" applyAlignment="1" applyProtection="1">
      <alignment horizontal="left" vertical="center" wrapText="1"/>
      <protection locked="0"/>
    </xf>
    <xf numFmtId="0" fontId="12" fillId="14" borderId="14" xfId="0" applyFont="1" applyFill="1" applyBorder="1" applyAlignment="1" applyProtection="1">
      <alignment horizontal="left" vertical="center" wrapText="1"/>
      <protection locked="0"/>
    </xf>
    <xf numFmtId="0" fontId="12" fillId="14" borderId="14" xfId="0" applyFont="1" applyFill="1" applyBorder="1" applyAlignment="1" applyProtection="1">
      <alignment horizontal="left" vertical="center"/>
      <protection locked="0"/>
    </xf>
    <xf numFmtId="0" fontId="12" fillId="14" borderId="9" xfId="0" applyFont="1" applyFill="1" applyBorder="1" applyAlignment="1" applyProtection="1">
      <alignment horizontal="left" vertical="center"/>
      <protection locked="0"/>
    </xf>
    <xf numFmtId="0" fontId="12" fillId="14" borderId="15" xfId="0" applyFont="1" applyFill="1" applyBorder="1" applyAlignment="1" applyProtection="1">
      <alignment horizontal="left" vertical="center"/>
      <protection locked="0"/>
    </xf>
    <xf numFmtId="0" fontId="12" fillId="14" borderId="10" xfId="0" applyFont="1" applyFill="1" applyBorder="1" applyAlignment="1" applyProtection="1">
      <alignment horizontal="left" vertical="center"/>
      <protection locked="0"/>
    </xf>
    <xf numFmtId="0" fontId="12" fillId="7" borderId="1" xfId="5" applyFont="1" applyFill="1" applyBorder="1" applyAlignment="1">
      <alignment horizontal="left" vertical="center" wrapText="1"/>
    </xf>
    <xf numFmtId="0" fontId="18" fillId="8" borderId="12" xfId="5" applyFont="1" applyFill="1" applyBorder="1" applyAlignment="1">
      <alignment horizontal="right" vertical="center" wrapText="1"/>
    </xf>
    <xf numFmtId="0" fontId="18" fillId="8" borderId="9" xfId="5" applyFont="1" applyFill="1" applyBorder="1" applyAlignment="1">
      <alignment horizontal="right" vertical="center" wrapText="1"/>
    </xf>
    <xf numFmtId="0" fontId="18" fillId="8" borderId="13" xfId="5" applyFont="1" applyFill="1" applyBorder="1" applyAlignment="1">
      <alignment horizontal="right" vertical="center" wrapText="1"/>
    </xf>
    <xf numFmtId="0" fontId="18" fillId="8" borderId="10" xfId="5" applyFont="1" applyFill="1" applyBorder="1" applyAlignment="1">
      <alignment horizontal="right" vertical="center" wrapText="1"/>
    </xf>
    <xf numFmtId="0" fontId="18" fillId="7" borderId="1" xfId="5" applyFont="1" applyFill="1" applyBorder="1" applyAlignment="1">
      <alignment horizontal="left" vertical="center"/>
    </xf>
    <xf numFmtId="0" fontId="12" fillId="7" borderId="1" xfId="5" applyFont="1" applyFill="1" applyBorder="1" applyAlignment="1">
      <alignment horizontal="left" vertical="center"/>
    </xf>
    <xf numFmtId="0" fontId="18" fillId="7" borderId="1" xfId="5" applyFont="1" applyFill="1" applyBorder="1" applyAlignment="1">
      <alignment horizontal="left" vertical="center" wrapText="1"/>
    </xf>
    <xf numFmtId="0" fontId="17" fillId="4" borderId="6" xfId="0" applyFont="1" applyFill="1" applyBorder="1" applyAlignment="1">
      <alignment horizontal="right" vertical="center" wrapText="1"/>
    </xf>
    <xf numFmtId="0" fontId="17" fillId="4" borderId="5" xfId="0" applyFont="1" applyFill="1" applyBorder="1" applyAlignment="1">
      <alignment horizontal="right" vertical="center" wrapText="1"/>
    </xf>
    <xf numFmtId="0" fontId="17" fillId="4" borderId="4" xfId="0" applyFont="1" applyFill="1" applyBorder="1" applyAlignment="1">
      <alignment horizontal="right" vertical="center" wrapText="1"/>
    </xf>
    <xf numFmtId="0" fontId="8" fillId="0" borderId="0" xfId="0" applyFont="1" applyAlignment="1">
      <alignment horizontal="center" vertical="center" wrapText="1"/>
    </xf>
    <xf numFmtId="0" fontId="19" fillId="14" borderId="13" xfId="0" applyFont="1" applyFill="1" applyBorder="1" applyAlignment="1" applyProtection="1">
      <alignment horizontal="left" vertical="center" wrapText="1"/>
      <protection locked="0"/>
    </xf>
    <xf numFmtId="0" fontId="19" fillId="14" borderId="10" xfId="0" applyFont="1" applyFill="1" applyBorder="1" applyAlignment="1" applyProtection="1">
      <alignment horizontal="left" vertical="center" wrapText="1"/>
      <protection locked="0"/>
    </xf>
    <xf numFmtId="0" fontId="22" fillId="8" borderId="1" xfId="0" applyFont="1" applyFill="1" applyBorder="1" applyAlignment="1">
      <alignment horizontal="left"/>
    </xf>
    <xf numFmtId="0" fontId="18" fillId="8" borderId="1" xfId="5" applyFont="1" applyFill="1" applyBorder="1" applyAlignment="1">
      <alignment horizontal="left" vertical="center"/>
    </xf>
    <xf numFmtId="0" fontId="17" fillId="8" borderId="6" xfId="0" applyFont="1" applyFill="1" applyBorder="1" applyAlignment="1">
      <alignment horizontal="center" vertical="center" wrapText="1"/>
    </xf>
    <xf numFmtId="0" fontId="17" fillId="8" borderId="5" xfId="0" applyFont="1" applyFill="1" applyBorder="1" applyAlignment="1">
      <alignment horizontal="center" vertical="center" wrapText="1"/>
    </xf>
    <xf numFmtId="0" fontId="17" fillId="8" borderId="4" xfId="0" applyFont="1" applyFill="1" applyBorder="1" applyAlignment="1">
      <alignment horizontal="center" vertical="center" wrapText="1"/>
    </xf>
    <xf numFmtId="0" fontId="17" fillId="4" borderId="6" xfId="0" applyFont="1" applyFill="1" applyBorder="1" applyAlignment="1">
      <alignment horizontal="right" vertical="center"/>
    </xf>
    <xf numFmtId="0" fontId="17" fillId="4" borderId="5" xfId="0" applyFont="1" applyFill="1" applyBorder="1" applyAlignment="1">
      <alignment horizontal="right" vertical="center"/>
    </xf>
    <xf numFmtId="0" fontId="17" fillId="4" borderId="4" xfId="0" applyFont="1" applyFill="1" applyBorder="1" applyAlignment="1">
      <alignment horizontal="right" vertical="center"/>
    </xf>
    <xf numFmtId="0" fontId="18" fillId="8" borderId="1" xfId="0" applyFont="1" applyFill="1" applyBorder="1" applyAlignment="1">
      <alignment horizontal="left" vertical="center"/>
    </xf>
    <xf numFmtId="0" fontId="18" fillId="4" borderId="5" xfId="0" applyFont="1" applyFill="1" applyBorder="1" applyAlignment="1">
      <alignment horizontal="right" vertical="center"/>
    </xf>
    <xf numFmtId="0" fontId="13" fillId="0" borderId="0" xfId="0" applyFont="1" applyAlignment="1">
      <alignment horizontal="left" vertical="center" wrapText="1"/>
    </xf>
    <xf numFmtId="0" fontId="18" fillId="7" borderId="6" xfId="5" applyFont="1" applyFill="1" applyBorder="1" applyAlignment="1">
      <alignment horizontal="left" vertical="center"/>
    </xf>
    <xf numFmtId="0" fontId="18" fillId="7" borderId="5" xfId="5" applyFont="1" applyFill="1" applyBorder="1" applyAlignment="1">
      <alignment horizontal="left" vertical="center"/>
    </xf>
    <xf numFmtId="0" fontId="18" fillId="7" borderId="4" xfId="5" applyFont="1" applyFill="1" applyBorder="1" applyAlignment="1">
      <alignment horizontal="left" vertical="center"/>
    </xf>
    <xf numFmtId="0" fontId="18" fillId="7" borderId="6" xfId="5" applyFont="1" applyFill="1" applyBorder="1" applyAlignment="1">
      <alignment horizontal="left" vertical="center" wrapText="1"/>
    </xf>
    <xf numFmtId="0" fontId="18" fillId="7" borderId="5" xfId="5" applyFont="1" applyFill="1" applyBorder="1" applyAlignment="1">
      <alignment horizontal="left" vertical="center" wrapText="1"/>
    </xf>
    <xf numFmtId="0" fontId="18" fillId="7" borderId="4" xfId="5" applyFont="1" applyFill="1" applyBorder="1" applyAlignment="1">
      <alignment horizontal="left" vertical="center" wrapText="1"/>
    </xf>
    <xf numFmtId="0" fontId="17" fillId="8" borderId="1" xfId="0" applyFont="1" applyFill="1" applyBorder="1" applyAlignment="1">
      <alignment horizontal="left" vertical="center" readingOrder="1"/>
    </xf>
    <xf numFmtId="0" fontId="23" fillId="7" borderId="1" xfId="0" applyFont="1" applyFill="1" applyBorder="1" applyAlignment="1">
      <alignment horizontal="left" vertical="center" wrapText="1"/>
    </xf>
    <xf numFmtId="0" fontId="26" fillId="14" borderId="1" xfId="0" applyFont="1" applyFill="1" applyBorder="1" applyAlignment="1">
      <alignment horizontal="center"/>
    </xf>
    <xf numFmtId="0" fontId="0" fillId="14" borderId="6" xfId="0" applyFill="1" applyBorder="1" applyAlignment="1" applyProtection="1">
      <alignment horizontal="center"/>
      <protection locked="0"/>
    </xf>
    <xf numFmtId="0" fontId="0" fillId="14" borderId="4" xfId="0" applyFill="1" applyBorder="1" applyAlignment="1" applyProtection="1">
      <alignment horizontal="center"/>
      <protection locked="0"/>
    </xf>
    <xf numFmtId="0" fontId="36" fillId="0" borderId="0" xfId="0" applyFont="1" applyAlignment="1">
      <alignment horizontal="center"/>
    </xf>
    <xf numFmtId="0" fontId="23" fillId="14" borderId="6" xfId="0" applyFont="1" applyFill="1" applyBorder="1" applyAlignment="1" applyProtection="1">
      <alignment horizontal="center" vertical="center"/>
      <protection locked="0"/>
    </xf>
    <xf numFmtId="0" fontId="23" fillId="14" borderId="4" xfId="0" applyFont="1" applyFill="1" applyBorder="1" applyAlignment="1" applyProtection="1">
      <alignment horizontal="center" vertical="center"/>
      <protection locked="0"/>
    </xf>
    <xf numFmtId="0" fontId="12" fillId="7" borderId="1" xfId="5" applyFont="1" applyFill="1" applyBorder="1" applyAlignment="1">
      <alignment vertical="center" wrapText="1"/>
    </xf>
    <xf numFmtId="0" fontId="54" fillId="7" borderId="13" xfId="0" applyFont="1" applyFill="1" applyBorder="1" applyAlignment="1">
      <alignment horizontal="left" vertical="center"/>
    </xf>
    <xf numFmtId="0" fontId="54" fillId="7" borderId="15" xfId="0" applyFont="1" applyFill="1" applyBorder="1" applyAlignment="1">
      <alignment horizontal="left" vertical="center"/>
    </xf>
    <xf numFmtId="0" fontId="54" fillId="7" borderId="10" xfId="0" applyFont="1" applyFill="1" applyBorder="1" applyAlignment="1">
      <alignment horizontal="left" vertical="center"/>
    </xf>
    <xf numFmtId="0" fontId="17" fillId="8" borderId="12" xfId="0" applyFont="1" applyFill="1" applyBorder="1" applyAlignment="1">
      <alignment horizontal="left" vertical="center" readingOrder="1"/>
    </xf>
    <xf numFmtId="0" fontId="17" fillId="8" borderId="14" xfId="0" applyFont="1" applyFill="1" applyBorder="1" applyAlignment="1">
      <alignment horizontal="left" vertical="center" readingOrder="1"/>
    </xf>
    <xf numFmtId="0" fontId="17" fillId="8" borderId="9" xfId="0" applyFont="1" applyFill="1" applyBorder="1" applyAlignment="1">
      <alignment horizontal="left" vertical="center" readingOrder="1"/>
    </xf>
    <xf numFmtId="0" fontId="17" fillId="7" borderId="6" xfId="0" applyFont="1" applyFill="1" applyBorder="1" applyAlignment="1">
      <alignment horizontal="left" vertical="center" wrapText="1" readingOrder="1"/>
    </xf>
    <xf numFmtId="0" fontId="17" fillId="7" borderId="5" xfId="0" applyFont="1" applyFill="1" applyBorder="1" applyAlignment="1">
      <alignment horizontal="left" vertical="center" wrapText="1" readingOrder="1"/>
    </xf>
    <xf numFmtId="0" fontId="17" fillId="7" borderId="4" xfId="0" applyFont="1" applyFill="1" applyBorder="1" applyAlignment="1">
      <alignment horizontal="left" vertical="center" wrapText="1" readingOrder="1"/>
    </xf>
    <xf numFmtId="0" fontId="55" fillId="14" borderId="1" xfId="0" applyFont="1" applyFill="1" applyBorder="1" applyAlignment="1">
      <alignment horizontal="center"/>
    </xf>
    <xf numFmtId="0" fontId="54" fillId="7" borderId="1" xfId="0" applyFont="1" applyFill="1" applyBorder="1" applyAlignment="1">
      <alignment horizontal="left" vertical="center" wrapText="1"/>
    </xf>
    <xf numFmtId="0" fontId="0" fillId="14" borderId="1" xfId="0" applyFill="1" applyBorder="1" applyAlignment="1" applyProtection="1">
      <alignment horizontal="left" vertical="center"/>
      <protection locked="0"/>
    </xf>
    <xf numFmtId="0" fontId="18" fillId="8" borderId="6" xfId="0" applyFont="1" applyFill="1" applyBorder="1" applyAlignment="1">
      <alignment horizontal="left"/>
    </xf>
    <xf numFmtId="0" fontId="18" fillId="8" borderId="5" xfId="0" applyFont="1" applyFill="1" applyBorder="1" applyAlignment="1">
      <alignment horizontal="left"/>
    </xf>
    <xf numFmtId="0" fontId="18" fillId="8" borderId="4" xfId="0" applyFont="1" applyFill="1" applyBorder="1" applyAlignment="1">
      <alignment horizontal="left"/>
    </xf>
    <xf numFmtId="0" fontId="22" fillId="8" borderId="6" xfId="0" applyFont="1" applyFill="1" applyBorder="1" applyAlignment="1">
      <alignment horizontal="left" readingOrder="1"/>
    </xf>
    <xf numFmtId="0" fontId="22" fillId="8" borderId="5" xfId="0" applyFont="1" applyFill="1" applyBorder="1" applyAlignment="1">
      <alignment horizontal="left" readingOrder="1"/>
    </xf>
    <xf numFmtId="0" fontId="22" fillId="8" borderId="4" xfId="0" applyFont="1" applyFill="1" applyBorder="1" applyAlignment="1">
      <alignment horizontal="left" readingOrder="1"/>
    </xf>
    <xf numFmtId="0" fontId="0" fillId="14" borderId="1" xfId="0" applyFill="1" applyBorder="1" applyAlignment="1" applyProtection="1">
      <alignment horizontal="center"/>
      <protection locked="0"/>
    </xf>
    <xf numFmtId="0" fontId="38" fillId="0" borderId="5" xfId="6" applyBorder="1" applyAlignment="1" applyProtection="1">
      <alignment horizontal="left" vertical="top" readingOrder="1"/>
    </xf>
    <xf numFmtId="0" fontId="17" fillId="8" borderId="1" xfId="0" applyFont="1" applyFill="1" applyBorder="1" applyAlignment="1">
      <alignment horizontal="left" vertical="top"/>
    </xf>
    <xf numFmtId="0" fontId="18" fillId="8" borderId="6" xfId="0" applyFont="1" applyFill="1" applyBorder="1" applyAlignment="1">
      <alignment horizontal="center"/>
    </xf>
    <xf numFmtId="0" fontId="18" fillId="8" borderId="4" xfId="0" applyFont="1" applyFill="1" applyBorder="1" applyAlignment="1">
      <alignment horizontal="center"/>
    </xf>
    <xf numFmtId="0" fontId="42" fillId="0" borderId="0" xfId="0" applyFont="1" applyAlignment="1">
      <alignment horizontal="center"/>
    </xf>
    <xf numFmtId="0" fontId="42" fillId="0" borderId="0" xfId="0" applyFont="1" applyAlignment="1">
      <alignment horizontal="center" wrapText="1"/>
    </xf>
    <xf numFmtId="0" fontId="8" fillId="0" borderId="0" xfId="0" applyFont="1" applyAlignment="1">
      <alignment horizontal="left"/>
    </xf>
    <xf numFmtId="0" fontId="12" fillId="14" borderId="1" xfId="0" applyFont="1" applyFill="1" applyBorder="1" applyAlignment="1">
      <alignment horizontal="left" vertical="center" wrapText="1"/>
    </xf>
    <xf numFmtId="0" fontId="18" fillId="8" borderId="6" xfId="5" applyFont="1" applyFill="1" applyBorder="1" applyAlignment="1">
      <alignment horizontal="right" vertical="center"/>
    </xf>
    <xf numFmtId="0" fontId="18" fillId="8" borderId="5" xfId="5" applyFont="1" applyFill="1" applyBorder="1" applyAlignment="1">
      <alignment horizontal="right" vertical="center"/>
    </xf>
    <xf numFmtId="0" fontId="18" fillId="8" borderId="4" xfId="5" applyFont="1" applyFill="1" applyBorder="1" applyAlignment="1">
      <alignment horizontal="right" vertical="center"/>
    </xf>
    <xf numFmtId="0" fontId="12" fillId="7" borderId="1" xfId="0" applyFont="1" applyFill="1" applyBorder="1" applyAlignment="1">
      <alignment horizontal="left" vertical="center" wrapText="1"/>
    </xf>
    <xf numFmtId="0" fontId="18" fillId="4" borderId="18" xfId="5" applyFont="1" applyFill="1" applyBorder="1" applyAlignment="1">
      <alignment horizontal="left" vertical="center" wrapText="1"/>
    </xf>
    <xf numFmtId="0" fontId="18" fillId="4" borderId="17" xfId="5" applyFont="1" applyFill="1" applyBorder="1" applyAlignment="1">
      <alignment horizontal="left" vertical="center" wrapText="1"/>
    </xf>
    <xf numFmtId="0" fontId="17" fillId="8" borderId="6" xfId="5" applyFont="1" applyFill="1" applyBorder="1" applyAlignment="1">
      <alignment horizontal="center" vertical="center" wrapText="1"/>
    </xf>
    <xf numFmtId="0" fontId="17" fillId="8" borderId="5" xfId="5" applyFont="1" applyFill="1" applyBorder="1" applyAlignment="1">
      <alignment horizontal="center" vertical="center" wrapText="1"/>
    </xf>
    <xf numFmtId="0" fontId="17" fillId="8" borderId="4" xfId="5" applyFont="1" applyFill="1" applyBorder="1" applyAlignment="1">
      <alignment horizontal="center" vertical="center" wrapText="1"/>
    </xf>
    <xf numFmtId="0" fontId="17" fillId="8" borderId="21" xfId="5" applyFont="1" applyFill="1" applyBorder="1" applyAlignment="1">
      <alignment horizontal="left" vertical="center" wrapText="1"/>
    </xf>
    <xf numFmtId="0" fontId="17" fillId="8" borderId="22" xfId="5" applyFont="1" applyFill="1" applyBorder="1" applyAlignment="1">
      <alignment horizontal="left" vertical="center" wrapText="1"/>
    </xf>
    <xf numFmtId="0" fontId="17" fillId="9" borderId="19" xfId="5" applyFont="1" applyFill="1" applyBorder="1" applyAlignment="1">
      <alignment horizontal="left" vertical="center" wrapText="1"/>
    </xf>
    <xf numFmtId="0" fontId="17" fillId="9" borderId="20" xfId="5" applyFont="1" applyFill="1" applyBorder="1" applyAlignment="1">
      <alignment horizontal="left" vertical="center" wrapText="1"/>
    </xf>
    <xf numFmtId="0" fontId="17" fillId="8" borderId="6" xfId="5" applyFont="1" applyFill="1" applyBorder="1" applyAlignment="1">
      <alignment horizontal="left" vertical="center" wrapText="1"/>
    </xf>
    <xf numFmtId="0" fontId="17" fillId="8" borderId="4" xfId="5" applyFont="1" applyFill="1" applyBorder="1" applyAlignment="1">
      <alignment horizontal="left" vertical="center" wrapText="1"/>
    </xf>
    <xf numFmtId="0" fontId="1" fillId="13" borderId="6" xfId="0" applyFont="1" applyFill="1" applyBorder="1" applyAlignment="1">
      <alignment horizontal="left" vertical="center" wrapText="1"/>
    </xf>
    <xf numFmtId="0" fontId="1" fillId="13" borderId="5" xfId="0" applyFont="1" applyFill="1" applyBorder="1" applyAlignment="1">
      <alignment horizontal="left" vertical="center" wrapText="1"/>
    </xf>
    <xf numFmtId="0" fontId="1" fillId="14" borderId="1" xfId="0" applyFont="1" applyFill="1" applyBorder="1" applyAlignment="1" applyProtection="1">
      <alignment horizontal="left" vertical="center" wrapText="1"/>
      <protection locked="0"/>
    </xf>
    <xf numFmtId="0" fontId="1" fillId="10" borderId="1" xfId="0" applyFont="1" applyFill="1" applyBorder="1" applyAlignment="1">
      <alignment horizontal="center" vertical="center" wrapText="1"/>
    </xf>
    <xf numFmtId="0" fontId="1" fillId="14" borderId="1" xfId="0" applyFont="1" applyFill="1" applyBorder="1" applyAlignment="1" applyProtection="1">
      <alignment horizontal="left" vertical="center"/>
      <protection locked="0"/>
    </xf>
    <xf numFmtId="0" fontId="1" fillId="14" borderId="7" xfId="0" applyFont="1" applyFill="1" applyBorder="1" applyAlignment="1" applyProtection="1">
      <alignment horizontal="left" vertical="center"/>
      <protection locked="0"/>
    </xf>
  </cellXfs>
  <cellStyles count="9">
    <cellStyle name="Check Cell" xfId="4" builtinId="23"/>
    <cellStyle name="Comma" xfId="1" builtinId="3"/>
    <cellStyle name="Comma 4" xfId="2" xr:uid="{D7D68190-36C8-4E7C-9C88-D19EFDD4EC75}"/>
    <cellStyle name="Currency" xfId="8" builtinId="4"/>
    <cellStyle name="Hyperlink" xfId="6" builtinId="8"/>
    <cellStyle name="Normal" xfId="0" builtinId="0"/>
    <cellStyle name="Normal 2" xfId="5" xr:uid="{3EA20532-1A36-4EF0-9ADC-1CB60201E0A6}"/>
    <cellStyle name="Normal 4 2" xfId="3" xr:uid="{CE8D900A-BB35-414A-8963-5E8A874CB8DC}"/>
    <cellStyle name="Percent" xfId="7" builtinId="5"/>
  </cellStyles>
  <dxfs count="2">
    <dxf>
      <fill>
        <patternFill>
          <bgColor rgb="FFFF0000"/>
        </patternFill>
      </fill>
    </dxf>
    <dxf>
      <fill>
        <patternFill>
          <bgColor rgb="FFFF0000"/>
        </patternFill>
      </fill>
    </dxf>
  </dxfs>
  <tableStyles count="1" defaultTableStyle="TableStyleMedium2" defaultPivotStyle="PivotStyleLight16">
    <tableStyle name="Invisible" pivot="0" table="0" count="0" xr9:uid="{C624A72D-463E-4E27-A19C-16B5A9647435}"/>
  </tableStyles>
  <colors>
    <mruColors>
      <color rgb="FFFFFFCC"/>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200025</xdr:colOff>
          <xdr:row>16</xdr:row>
          <xdr:rowOff>95250</xdr:rowOff>
        </xdr:from>
        <xdr:to>
          <xdr:col>2</xdr:col>
          <xdr:colOff>457200</xdr:colOff>
          <xdr:row>16</xdr:row>
          <xdr:rowOff>647700</xdr:rowOff>
        </xdr:to>
        <xdr:sp macro="" textlink="">
          <xdr:nvSpPr>
            <xdr:cNvPr id="19457" name="Option Button 1" hidden="1">
              <a:extLst>
                <a:ext uri="{63B3BB69-23CF-44E3-9099-C40C66FF867C}">
                  <a14:compatExt spid="_x0000_s19457"/>
                </a:ext>
                <a:ext uri="{FF2B5EF4-FFF2-40B4-BE49-F238E27FC236}">
                  <a16:creationId xmlns:a16="http://schemas.microsoft.com/office/drawing/2014/main" id="{00000000-0008-0000-07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36</xdr:row>
          <xdr:rowOff>123825</xdr:rowOff>
        </xdr:from>
        <xdr:to>
          <xdr:col>2</xdr:col>
          <xdr:colOff>504825</xdr:colOff>
          <xdr:row>36</xdr:row>
          <xdr:rowOff>361950</xdr:rowOff>
        </xdr:to>
        <xdr:sp macro="" textlink="">
          <xdr:nvSpPr>
            <xdr:cNvPr id="19458" name="Option Button 2" hidden="1">
              <a:extLst>
                <a:ext uri="{63B3BB69-23CF-44E3-9099-C40C66FF867C}">
                  <a14:compatExt spid="_x0000_s19458"/>
                </a:ext>
                <a:ext uri="{FF2B5EF4-FFF2-40B4-BE49-F238E27FC236}">
                  <a16:creationId xmlns:a16="http://schemas.microsoft.com/office/drawing/2014/main" id="{00000000-0008-0000-07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56</xdr:row>
          <xdr:rowOff>152400</xdr:rowOff>
        </xdr:from>
        <xdr:to>
          <xdr:col>2</xdr:col>
          <xdr:colOff>638175</xdr:colOff>
          <xdr:row>57</xdr:row>
          <xdr:rowOff>133350</xdr:rowOff>
        </xdr:to>
        <xdr:sp macro="" textlink="">
          <xdr:nvSpPr>
            <xdr:cNvPr id="19459" name="Option Button 3" hidden="1">
              <a:extLst>
                <a:ext uri="{63B3BB69-23CF-44E3-9099-C40C66FF867C}">
                  <a14:compatExt spid="_x0000_s19459"/>
                </a:ext>
                <a:ext uri="{FF2B5EF4-FFF2-40B4-BE49-F238E27FC236}">
                  <a16:creationId xmlns:a16="http://schemas.microsoft.com/office/drawing/2014/main" id="{00000000-0008-0000-07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76200</xdr:colOff>
      <xdr:row>0</xdr:row>
      <xdr:rowOff>142875</xdr:rowOff>
    </xdr:from>
    <xdr:to>
      <xdr:col>8</xdr:col>
      <xdr:colOff>425450</xdr:colOff>
      <xdr:row>0</xdr:row>
      <xdr:rowOff>2571750</xdr:rowOff>
    </xdr:to>
    <xdr:sp macro="" textlink="">
      <xdr:nvSpPr>
        <xdr:cNvPr id="12" name="TextBox 1">
          <a:extLst>
            <a:ext uri="{FF2B5EF4-FFF2-40B4-BE49-F238E27FC236}">
              <a16:creationId xmlns:a16="http://schemas.microsoft.com/office/drawing/2014/main" id="{E328CBED-230D-1D21-1B21-795725078B4C}"/>
            </a:ext>
          </a:extLst>
        </xdr:cNvPr>
        <xdr:cNvSpPr txBox="1"/>
      </xdr:nvSpPr>
      <xdr:spPr>
        <a:xfrm>
          <a:off x="76200" y="142875"/>
          <a:ext cx="8978900" cy="242887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Verdana" panose="020B0604030504040204" pitchFamily="34" charset="0"/>
              <a:ea typeface="Verdana" panose="020B0604030504040204" pitchFamily="34" charset="0"/>
            </a:rPr>
            <a:t>1: This Data tab is used </a:t>
          </a:r>
          <a:r>
            <a:rPr lang="en-US" sz="1200" baseline="0">
              <a:latin typeface="Verdana" panose="020B0604030504040204" pitchFamily="34" charset="0"/>
              <a:ea typeface="Verdana" panose="020B0604030504040204" pitchFamily="34" charset="0"/>
            </a:rPr>
            <a:t>to enter static or controlled data in the cost proposal (CP). This method is used to ensure that all CP tabs have the same data where necessary and allows for one change to update many cells in the CP.</a:t>
          </a:r>
        </a:p>
        <a:p>
          <a:r>
            <a:rPr lang="en-US" sz="1200" baseline="0">
              <a:latin typeface="Verdana" panose="020B0604030504040204" pitchFamily="34" charset="0"/>
              <a:ea typeface="Verdana" panose="020B0604030504040204" pitchFamily="34" charset="0"/>
            </a:rPr>
            <a:t>2: The orange shaded cells are cells that information is to be entered, which is the same color that is used in the itemized worksheets in which Respondents are to enter information. The information may be linked to the CP worksheets.</a:t>
          </a:r>
        </a:p>
        <a:p>
          <a:r>
            <a:rPr lang="en-US" sz="1200" baseline="0">
              <a:latin typeface="Verdana" panose="020B0604030504040204" pitchFamily="34" charset="0"/>
              <a:ea typeface="Verdana" panose="020B0604030504040204" pitchFamily="34" charset="0"/>
            </a:rPr>
            <a:t>3: The Title name of each worksheet tab should match the worksheet header in each worksheet. </a:t>
          </a:r>
        </a:p>
        <a:p>
          <a:r>
            <a:rPr lang="en-US" sz="1200" baseline="0">
              <a:latin typeface="Verdana" panose="020B0604030504040204" pitchFamily="34" charset="0"/>
              <a:ea typeface="Verdana" panose="020B0604030504040204" pitchFamily="34" charset="0"/>
            </a:rPr>
            <a:t>4: You will find "defined names" used frequently in this CP. This provides accuracy in the calculation of values used throughout the CP. Do not change the defined names unless necessary as they may be referred in formulas used throughout the CP.</a:t>
          </a:r>
        </a:p>
        <a:p>
          <a:r>
            <a:rPr lang="en-US" sz="1200" baseline="0">
              <a:latin typeface="Verdana" panose="020B0604030504040204" pitchFamily="34" charset="0"/>
              <a:ea typeface="Verdana" panose="020B0604030504040204" pitchFamily="34" charset="0"/>
            </a:rPr>
            <a:t>5. The blue shaded cells indicate the data will auto populate into these blue shaded cells based on the data entered in the yellow shaded cells. </a:t>
          </a:r>
        </a:p>
        <a:p>
          <a:r>
            <a:rPr lang="en-US" sz="1200" baseline="0">
              <a:latin typeface="Verdana" panose="020B0604030504040204" pitchFamily="34" charset="0"/>
              <a:ea typeface="Verdana" panose="020B0604030504040204" pitchFamily="34" charset="0"/>
            </a:rPr>
            <a:t>6</a:t>
          </a:r>
          <a:r>
            <a:rPr lang="en-US" sz="1200" baseline="0">
              <a:solidFill>
                <a:srgbClr val="FF0000"/>
              </a:solidFill>
              <a:latin typeface="Verdana" panose="020B0604030504040204" pitchFamily="34" charset="0"/>
              <a:ea typeface="Verdana" panose="020B0604030504040204" pitchFamily="34" charset="0"/>
            </a:rPr>
            <a:t>. Any cells in this Data worksheet that are stroked through are cells that pertain to PFS CP and may not be used in the RFA template that is being updated. Once confirmation that the cells are no longer needed they will be deleted. </a:t>
          </a:r>
          <a:endParaRPr lang="en-US" sz="1200">
            <a:solidFill>
              <a:srgbClr val="FF0000"/>
            </a:solidFill>
            <a:latin typeface="Verdana" panose="020B0604030504040204" pitchFamily="34" charset="0"/>
            <a:ea typeface="Verdana" panose="020B0604030504040204" pitchFamily="34" charset="0"/>
          </a:endParaRPr>
        </a:p>
        <a:p>
          <a:r>
            <a:rPr lang="en-US" sz="1100"/>
            <a:t>`</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494EC-633E-415C-831C-F166EE278C97}">
  <sheetPr codeName="Sheet1">
    <pageSetUpPr fitToPage="1"/>
  </sheetPr>
  <dimension ref="A1:J171"/>
  <sheetViews>
    <sheetView showGridLines="0" tabSelected="1" topLeftCell="C1" zoomScaleNormal="100" workbookViewId="0">
      <selection activeCell="C2" sqref="C2:J2"/>
    </sheetView>
  </sheetViews>
  <sheetFormatPr defaultRowHeight="12.75" x14ac:dyDescent="0.2"/>
  <cols>
    <col min="1" max="2" width="5.69921875" style="43" customWidth="1"/>
    <col min="3" max="4" width="25.69921875" style="43" customWidth="1"/>
    <col min="5" max="5" width="51.296875" style="43" customWidth="1"/>
    <col min="6" max="8" width="10.69921875" style="43" customWidth="1"/>
    <col min="9" max="9" width="19.3984375" style="43" customWidth="1"/>
    <col min="10" max="10" width="9" style="43" customWidth="1"/>
    <col min="11" max="255" width="8.796875" style="43"/>
    <col min="256" max="256" width="1.8984375" style="43" customWidth="1"/>
    <col min="257" max="257" width="33.8984375" style="43" customWidth="1"/>
    <col min="258" max="258" width="34.09765625" style="43" customWidth="1"/>
    <col min="259" max="261" width="7.69921875" style="43" customWidth="1"/>
    <col min="262" max="262" width="8.796875" style="43"/>
    <col min="263" max="263" width="9.3984375" style="43" customWidth="1"/>
    <col min="264" max="264" width="6.296875" style="43" customWidth="1"/>
    <col min="265" max="265" width="10.69921875" style="43" customWidth="1"/>
    <col min="266" max="266" width="13.19921875" style="43" customWidth="1"/>
    <col min="267" max="511" width="8.796875" style="43"/>
    <col min="512" max="512" width="1.8984375" style="43" customWidth="1"/>
    <col min="513" max="513" width="33.8984375" style="43" customWidth="1"/>
    <col min="514" max="514" width="34.09765625" style="43" customWidth="1"/>
    <col min="515" max="517" width="7.69921875" style="43" customWidth="1"/>
    <col min="518" max="518" width="8.796875" style="43"/>
    <col min="519" max="519" width="9.3984375" style="43" customWidth="1"/>
    <col min="520" max="520" width="6.296875" style="43" customWidth="1"/>
    <col min="521" max="521" width="10.69921875" style="43" customWidth="1"/>
    <col min="522" max="522" width="13.19921875" style="43" customWidth="1"/>
    <col min="523" max="767" width="8.796875" style="43"/>
    <col min="768" max="768" width="1.8984375" style="43" customWidth="1"/>
    <col min="769" max="769" width="33.8984375" style="43" customWidth="1"/>
    <col min="770" max="770" width="34.09765625" style="43" customWidth="1"/>
    <col min="771" max="773" width="7.69921875" style="43" customWidth="1"/>
    <col min="774" max="774" width="8.796875" style="43"/>
    <col min="775" max="775" width="9.3984375" style="43" customWidth="1"/>
    <col min="776" max="776" width="6.296875" style="43" customWidth="1"/>
    <col min="777" max="777" width="10.69921875" style="43" customWidth="1"/>
    <col min="778" max="778" width="13.19921875" style="43" customWidth="1"/>
    <col min="779" max="1023" width="8.796875" style="43"/>
    <col min="1024" max="1024" width="1.8984375" style="43" customWidth="1"/>
    <col min="1025" max="1025" width="33.8984375" style="43" customWidth="1"/>
    <col min="1026" max="1026" width="34.09765625" style="43" customWidth="1"/>
    <col min="1027" max="1029" width="7.69921875" style="43" customWidth="1"/>
    <col min="1030" max="1030" width="8.796875" style="43"/>
    <col min="1031" max="1031" width="9.3984375" style="43" customWidth="1"/>
    <col min="1032" max="1032" width="6.296875" style="43" customWidth="1"/>
    <col min="1033" max="1033" width="10.69921875" style="43" customWidth="1"/>
    <col min="1034" max="1034" width="13.19921875" style="43" customWidth="1"/>
    <col min="1035" max="1279" width="8.796875" style="43"/>
    <col min="1280" max="1280" width="1.8984375" style="43" customWidth="1"/>
    <col min="1281" max="1281" width="33.8984375" style="43" customWidth="1"/>
    <col min="1282" max="1282" width="34.09765625" style="43" customWidth="1"/>
    <col min="1283" max="1285" width="7.69921875" style="43" customWidth="1"/>
    <col min="1286" max="1286" width="8.796875" style="43"/>
    <col min="1287" max="1287" width="9.3984375" style="43" customWidth="1"/>
    <col min="1288" max="1288" width="6.296875" style="43" customWidth="1"/>
    <col min="1289" max="1289" width="10.69921875" style="43" customWidth="1"/>
    <col min="1290" max="1290" width="13.19921875" style="43" customWidth="1"/>
    <col min="1291" max="1535" width="8.796875" style="43"/>
    <col min="1536" max="1536" width="1.8984375" style="43" customWidth="1"/>
    <col min="1537" max="1537" width="33.8984375" style="43" customWidth="1"/>
    <col min="1538" max="1538" width="34.09765625" style="43" customWidth="1"/>
    <col min="1539" max="1541" width="7.69921875" style="43" customWidth="1"/>
    <col min="1542" max="1542" width="8.796875" style="43"/>
    <col min="1543" max="1543" width="9.3984375" style="43" customWidth="1"/>
    <col min="1544" max="1544" width="6.296875" style="43" customWidth="1"/>
    <col min="1545" max="1545" width="10.69921875" style="43" customWidth="1"/>
    <col min="1546" max="1546" width="13.19921875" style="43" customWidth="1"/>
    <col min="1547" max="1791" width="8.796875" style="43"/>
    <col min="1792" max="1792" width="1.8984375" style="43" customWidth="1"/>
    <col min="1793" max="1793" width="33.8984375" style="43" customWidth="1"/>
    <col min="1794" max="1794" width="34.09765625" style="43" customWidth="1"/>
    <col min="1795" max="1797" width="7.69921875" style="43" customWidth="1"/>
    <col min="1798" max="1798" width="8.796875" style="43"/>
    <col min="1799" max="1799" width="9.3984375" style="43" customWidth="1"/>
    <col min="1800" max="1800" width="6.296875" style="43" customWidth="1"/>
    <col min="1801" max="1801" width="10.69921875" style="43" customWidth="1"/>
    <col min="1802" max="1802" width="13.19921875" style="43" customWidth="1"/>
    <col min="1803" max="2047" width="8.796875" style="43"/>
    <col min="2048" max="2048" width="1.8984375" style="43" customWidth="1"/>
    <col min="2049" max="2049" width="33.8984375" style="43" customWidth="1"/>
    <col min="2050" max="2050" width="34.09765625" style="43" customWidth="1"/>
    <col min="2051" max="2053" width="7.69921875" style="43" customWidth="1"/>
    <col min="2054" max="2054" width="8.796875" style="43"/>
    <col min="2055" max="2055" width="9.3984375" style="43" customWidth="1"/>
    <col min="2056" max="2056" width="6.296875" style="43" customWidth="1"/>
    <col min="2057" max="2057" width="10.69921875" style="43" customWidth="1"/>
    <col min="2058" max="2058" width="13.19921875" style="43" customWidth="1"/>
    <col min="2059" max="2303" width="8.796875" style="43"/>
    <col min="2304" max="2304" width="1.8984375" style="43" customWidth="1"/>
    <col min="2305" max="2305" width="33.8984375" style="43" customWidth="1"/>
    <col min="2306" max="2306" width="34.09765625" style="43" customWidth="1"/>
    <col min="2307" max="2309" width="7.69921875" style="43" customWidth="1"/>
    <col min="2310" max="2310" width="8.796875" style="43"/>
    <col min="2311" max="2311" width="9.3984375" style="43" customWidth="1"/>
    <col min="2312" max="2312" width="6.296875" style="43" customWidth="1"/>
    <col min="2313" max="2313" width="10.69921875" style="43" customWidth="1"/>
    <col min="2314" max="2314" width="13.19921875" style="43" customWidth="1"/>
    <col min="2315" max="2559" width="8.796875" style="43"/>
    <col min="2560" max="2560" width="1.8984375" style="43" customWidth="1"/>
    <col min="2561" max="2561" width="33.8984375" style="43" customWidth="1"/>
    <col min="2562" max="2562" width="34.09765625" style="43" customWidth="1"/>
    <col min="2563" max="2565" width="7.69921875" style="43" customWidth="1"/>
    <col min="2566" max="2566" width="8.796875" style="43"/>
    <col min="2567" max="2567" width="9.3984375" style="43" customWidth="1"/>
    <col min="2568" max="2568" width="6.296875" style="43" customWidth="1"/>
    <col min="2569" max="2569" width="10.69921875" style="43" customWidth="1"/>
    <col min="2570" max="2570" width="13.19921875" style="43" customWidth="1"/>
    <col min="2571" max="2815" width="8.796875" style="43"/>
    <col min="2816" max="2816" width="1.8984375" style="43" customWidth="1"/>
    <col min="2817" max="2817" width="33.8984375" style="43" customWidth="1"/>
    <col min="2818" max="2818" width="34.09765625" style="43" customWidth="1"/>
    <col min="2819" max="2821" width="7.69921875" style="43" customWidth="1"/>
    <col min="2822" max="2822" width="8.796875" style="43"/>
    <col min="2823" max="2823" width="9.3984375" style="43" customWidth="1"/>
    <col min="2824" max="2824" width="6.296875" style="43" customWidth="1"/>
    <col min="2825" max="2825" width="10.69921875" style="43" customWidth="1"/>
    <col min="2826" max="2826" width="13.19921875" style="43" customWidth="1"/>
    <col min="2827" max="3071" width="8.796875" style="43"/>
    <col min="3072" max="3072" width="1.8984375" style="43" customWidth="1"/>
    <col min="3073" max="3073" width="33.8984375" style="43" customWidth="1"/>
    <col min="3074" max="3074" width="34.09765625" style="43" customWidth="1"/>
    <col min="3075" max="3077" width="7.69921875" style="43" customWidth="1"/>
    <col min="3078" max="3078" width="8.796875" style="43"/>
    <col min="3079" max="3079" width="9.3984375" style="43" customWidth="1"/>
    <col min="3080" max="3080" width="6.296875" style="43" customWidth="1"/>
    <col min="3081" max="3081" width="10.69921875" style="43" customWidth="1"/>
    <col min="3082" max="3082" width="13.19921875" style="43" customWidth="1"/>
    <col min="3083" max="3327" width="8.796875" style="43"/>
    <col min="3328" max="3328" width="1.8984375" style="43" customWidth="1"/>
    <col min="3329" max="3329" width="33.8984375" style="43" customWidth="1"/>
    <col min="3330" max="3330" width="34.09765625" style="43" customWidth="1"/>
    <col min="3331" max="3333" width="7.69921875" style="43" customWidth="1"/>
    <col min="3334" max="3334" width="8.796875" style="43"/>
    <col min="3335" max="3335" width="9.3984375" style="43" customWidth="1"/>
    <col min="3336" max="3336" width="6.296875" style="43" customWidth="1"/>
    <col min="3337" max="3337" width="10.69921875" style="43" customWidth="1"/>
    <col min="3338" max="3338" width="13.19921875" style="43" customWidth="1"/>
    <col min="3339" max="3583" width="8.796875" style="43"/>
    <col min="3584" max="3584" width="1.8984375" style="43" customWidth="1"/>
    <col min="3585" max="3585" width="33.8984375" style="43" customWidth="1"/>
    <col min="3586" max="3586" width="34.09765625" style="43" customWidth="1"/>
    <col min="3587" max="3589" width="7.69921875" style="43" customWidth="1"/>
    <col min="3590" max="3590" width="8.796875" style="43"/>
    <col min="3591" max="3591" width="9.3984375" style="43" customWidth="1"/>
    <col min="3592" max="3592" width="6.296875" style="43" customWidth="1"/>
    <col min="3593" max="3593" width="10.69921875" style="43" customWidth="1"/>
    <col min="3594" max="3594" width="13.19921875" style="43" customWidth="1"/>
    <col min="3595" max="3839" width="8.796875" style="43"/>
    <col min="3840" max="3840" width="1.8984375" style="43" customWidth="1"/>
    <col min="3841" max="3841" width="33.8984375" style="43" customWidth="1"/>
    <col min="3842" max="3842" width="34.09765625" style="43" customWidth="1"/>
    <col min="3843" max="3845" width="7.69921875" style="43" customWidth="1"/>
    <col min="3846" max="3846" width="8.796875" style="43"/>
    <col min="3847" max="3847" width="9.3984375" style="43" customWidth="1"/>
    <col min="3848" max="3848" width="6.296875" style="43" customWidth="1"/>
    <col min="3849" max="3849" width="10.69921875" style="43" customWidth="1"/>
    <col min="3850" max="3850" width="13.19921875" style="43" customWidth="1"/>
    <col min="3851" max="4095" width="8.796875" style="43"/>
    <col min="4096" max="4096" width="1.8984375" style="43" customWidth="1"/>
    <col min="4097" max="4097" width="33.8984375" style="43" customWidth="1"/>
    <col min="4098" max="4098" width="34.09765625" style="43" customWidth="1"/>
    <col min="4099" max="4101" width="7.69921875" style="43" customWidth="1"/>
    <col min="4102" max="4102" width="8.796875" style="43"/>
    <col min="4103" max="4103" width="9.3984375" style="43" customWidth="1"/>
    <col min="4104" max="4104" width="6.296875" style="43" customWidth="1"/>
    <col min="4105" max="4105" width="10.69921875" style="43" customWidth="1"/>
    <col min="4106" max="4106" width="13.19921875" style="43" customWidth="1"/>
    <col min="4107" max="4351" width="8.796875" style="43"/>
    <col min="4352" max="4352" width="1.8984375" style="43" customWidth="1"/>
    <col min="4353" max="4353" width="33.8984375" style="43" customWidth="1"/>
    <col min="4354" max="4354" width="34.09765625" style="43" customWidth="1"/>
    <col min="4355" max="4357" width="7.69921875" style="43" customWidth="1"/>
    <col min="4358" max="4358" width="8.796875" style="43"/>
    <col min="4359" max="4359" width="9.3984375" style="43" customWidth="1"/>
    <col min="4360" max="4360" width="6.296875" style="43" customWidth="1"/>
    <col min="4361" max="4361" width="10.69921875" style="43" customWidth="1"/>
    <col min="4362" max="4362" width="13.19921875" style="43" customWidth="1"/>
    <col min="4363" max="4607" width="8.796875" style="43"/>
    <col min="4608" max="4608" width="1.8984375" style="43" customWidth="1"/>
    <col min="4609" max="4609" width="33.8984375" style="43" customWidth="1"/>
    <col min="4610" max="4610" width="34.09765625" style="43" customWidth="1"/>
    <col min="4611" max="4613" width="7.69921875" style="43" customWidth="1"/>
    <col min="4614" max="4614" width="8.796875" style="43"/>
    <col min="4615" max="4615" width="9.3984375" style="43" customWidth="1"/>
    <col min="4616" max="4616" width="6.296875" style="43" customWidth="1"/>
    <col min="4617" max="4617" width="10.69921875" style="43" customWidth="1"/>
    <col min="4618" max="4618" width="13.19921875" style="43" customWidth="1"/>
    <col min="4619" max="4863" width="8.796875" style="43"/>
    <col min="4864" max="4864" width="1.8984375" style="43" customWidth="1"/>
    <col min="4865" max="4865" width="33.8984375" style="43" customWidth="1"/>
    <col min="4866" max="4866" width="34.09765625" style="43" customWidth="1"/>
    <col min="4867" max="4869" width="7.69921875" style="43" customWidth="1"/>
    <col min="4870" max="4870" width="8.796875" style="43"/>
    <col min="4871" max="4871" width="9.3984375" style="43" customWidth="1"/>
    <col min="4872" max="4872" width="6.296875" style="43" customWidth="1"/>
    <col min="4873" max="4873" width="10.69921875" style="43" customWidth="1"/>
    <col min="4874" max="4874" width="13.19921875" style="43" customWidth="1"/>
    <col min="4875" max="5119" width="8.796875" style="43"/>
    <col min="5120" max="5120" width="1.8984375" style="43" customWidth="1"/>
    <col min="5121" max="5121" width="33.8984375" style="43" customWidth="1"/>
    <col min="5122" max="5122" width="34.09765625" style="43" customWidth="1"/>
    <col min="5123" max="5125" width="7.69921875" style="43" customWidth="1"/>
    <col min="5126" max="5126" width="8.796875" style="43"/>
    <col min="5127" max="5127" width="9.3984375" style="43" customWidth="1"/>
    <col min="5128" max="5128" width="6.296875" style="43" customWidth="1"/>
    <col min="5129" max="5129" width="10.69921875" style="43" customWidth="1"/>
    <col min="5130" max="5130" width="13.19921875" style="43" customWidth="1"/>
    <col min="5131" max="5375" width="8.796875" style="43"/>
    <col min="5376" max="5376" width="1.8984375" style="43" customWidth="1"/>
    <col min="5377" max="5377" width="33.8984375" style="43" customWidth="1"/>
    <col min="5378" max="5378" width="34.09765625" style="43" customWidth="1"/>
    <col min="5379" max="5381" width="7.69921875" style="43" customWidth="1"/>
    <col min="5382" max="5382" width="8.796875" style="43"/>
    <col min="5383" max="5383" width="9.3984375" style="43" customWidth="1"/>
    <col min="5384" max="5384" width="6.296875" style="43" customWidth="1"/>
    <col min="5385" max="5385" width="10.69921875" style="43" customWidth="1"/>
    <col min="5386" max="5386" width="13.19921875" style="43" customWidth="1"/>
    <col min="5387" max="5631" width="8.796875" style="43"/>
    <col min="5632" max="5632" width="1.8984375" style="43" customWidth="1"/>
    <col min="5633" max="5633" width="33.8984375" style="43" customWidth="1"/>
    <col min="5634" max="5634" width="34.09765625" style="43" customWidth="1"/>
    <col min="5635" max="5637" width="7.69921875" style="43" customWidth="1"/>
    <col min="5638" max="5638" width="8.796875" style="43"/>
    <col min="5639" max="5639" width="9.3984375" style="43" customWidth="1"/>
    <col min="5640" max="5640" width="6.296875" style="43" customWidth="1"/>
    <col min="5641" max="5641" width="10.69921875" style="43" customWidth="1"/>
    <col min="5642" max="5642" width="13.19921875" style="43" customWidth="1"/>
    <col min="5643" max="5887" width="8.796875" style="43"/>
    <col min="5888" max="5888" width="1.8984375" style="43" customWidth="1"/>
    <col min="5889" max="5889" width="33.8984375" style="43" customWidth="1"/>
    <col min="5890" max="5890" width="34.09765625" style="43" customWidth="1"/>
    <col min="5891" max="5893" width="7.69921875" style="43" customWidth="1"/>
    <col min="5894" max="5894" width="8.796875" style="43"/>
    <col min="5895" max="5895" width="9.3984375" style="43" customWidth="1"/>
    <col min="5896" max="5896" width="6.296875" style="43" customWidth="1"/>
    <col min="5897" max="5897" width="10.69921875" style="43" customWidth="1"/>
    <col min="5898" max="5898" width="13.19921875" style="43" customWidth="1"/>
    <col min="5899" max="6143" width="8.796875" style="43"/>
    <col min="6144" max="6144" width="1.8984375" style="43" customWidth="1"/>
    <col min="6145" max="6145" width="33.8984375" style="43" customWidth="1"/>
    <col min="6146" max="6146" width="34.09765625" style="43" customWidth="1"/>
    <col min="6147" max="6149" width="7.69921875" style="43" customWidth="1"/>
    <col min="6150" max="6150" width="8.796875" style="43"/>
    <col min="6151" max="6151" width="9.3984375" style="43" customWidth="1"/>
    <col min="6152" max="6152" width="6.296875" style="43" customWidth="1"/>
    <col min="6153" max="6153" width="10.69921875" style="43" customWidth="1"/>
    <col min="6154" max="6154" width="13.19921875" style="43" customWidth="1"/>
    <col min="6155" max="6399" width="8.796875" style="43"/>
    <col min="6400" max="6400" width="1.8984375" style="43" customWidth="1"/>
    <col min="6401" max="6401" width="33.8984375" style="43" customWidth="1"/>
    <col min="6402" max="6402" width="34.09765625" style="43" customWidth="1"/>
    <col min="6403" max="6405" width="7.69921875" style="43" customWidth="1"/>
    <col min="6406" max="6406" width="8.796875" style="43"/>
    <col min="6407" max="6407" width="9.3984375" style="43" customWidth="1"/>
    <col min="6408" max="6408" width="6.296875" style="43" customWidth="1"/>
    <col min="6409" max="6409" width="10.69921875" style="43" customWidth="1"/>
    <col min="6410" max="6410" width="13.19921875" style="43" customWidth="1"/>
    <col min="6411" max="6655" width="8.796875" style="43"/>
    <col min="6656" max="6656" width="1.8984375" style="43" customWidth="1"/>
    <col min="6657" max="6657" width="33.8984375" style="43" customWidth="1"/>
    <col min="6658" max="6658" width="34.09765625" style="43" customWidth="1"/>
    <col min="6659" max="6661" width="7.69921875" style="43" customWidth="1"/>
    <col min="6662" max="6662" width="8.796875" style="43"/>
    <col min="6663" max="6663" width="9.3984375" style="43" customWidth="1"/>
    <col min="6664" max="6664" width="6.296875" style="43" customWidth="1"/>
    <col min="6665" max="6665" width="10.69921875" style="43" customWidth="1"/>
    <col min="6666" max="6666" width="13.19921875" style="43" customWidth="1"/>
    <col min="6667" max="6911" width="8.796875" style="43"/>
    <col min="6912" max="6912" width="1.8984375" style="43" customWidth="1"/>
    <col min="6913" max="6913" width="33.8984375" style="43" customWidth="1"/>
    <col min="6914" max="6914" width="34.09765625" style="43" customWidth="1"/>
    <col min="6915" max="6917" width="7.69921875" style="43" customWidth="1"/>
    <col min="6918" max="6918" width="8.796875" style="43"/>
    <col min="6919" max="6919" width="9.3984375" style="43" customWidth="1"/>
    <col min="6920" max="6920" width="6.296875" style="43" customWidth="1"/>
    <col min="6921" max="6921" width="10.69921875" style="43" customWidth="1"/>
    <col min="6922" max="6922" width="13.19921875" style="43" customWidth="1"/>
    <col min="6923" max="7167" width="8.796875" style="43"/>
    <col min="7168" max="7168" width="1.8984375" style="43" customWidth="1"/>
    <col min="7169" max="7169" width="33.8984375" style="43" customWidth="1"/>
    <col min="7170" max="7170" width="34.09765625" style="43" customWidth="1"/>
    <col min="7171" max="7173" width="7.69921875" style="43" customWidth="1"/>
    <col min="7174" max="7174" width="8.796875" style="43"/>
    <col min="7175" max="7175" width="9.3984375" style="43" customWidth="1"/>
    <col min="7176" max="7176" width="6.296875" style="43" customWidth="1"/>
    <col min="7177" max="7177" width="10.69921875" style="43" customWidth="1"/>
    <col min="7178" max="7178" width="13.19921875" style="43" customWidth="1"/>
    <col min="7179" max="7423" width="8.796875" style="43"/>
    <col min="7424" max="7424" width="1.8984375" style="43" customWidth="1"/>
    <col min="7425" max="7425" width="33.8984375" style="43" customWidth="1"/>
    <col min="7426" max="7426" width="34.09765625" style="43" customWidth="1"/>
    <col min="7427" max="7429" width="7.69921875" style="43" customWidth="1"/>
    <col min="7430" max="7430" width="8.796875" style="43"/>
    <col min="7431" max="7431" width="9.3984375" style="43" customWidth="1"/>
    <col min="7432" max="7432" width="6.296875" style="43" customWidth="1"/>
    <col min="7433" max="7433" width="10.69921875" style="43" customWidth="1"/>
    <col min="7434" max="7434" width="13.19921875" style="43" customWidth="1"/>
    <col min="7435" max="7679" width="8.796875" style="43"/>
    <col min="7680" max="7680" width="1.8984375" style="43" customWidth="1"/>
    <col min="7681" max="7681" width="33.8984375" style="43" customWidth="1"/>
    <col min="7682" max="7682" width="34.09765625" style="43" customWidth="1"/>
    <col min="7683" max="7685" width="7.69921875" style="43" customWidth="1"/>
    <col min="7686" max="7686" width="8.796875" style="43"/>
    <col min="7687" max="7687" width="9.3984375" style="43" customWidth="1"/>
    <col min="7688" max="7688" width="6.296875" style="43" customWidth="1"/>
    <col min="7689" max="7689" width="10.69921875" style="43" customWidth="1"/>
    <col min="7690" max="7690" width="13.19921875" style="43" customWidth="1"/>
    <col min="7691" max="7935" width="8.796875" style="43"/>
    <col min="7936" max="7936" width="1.8984375" style="43" customWidth="1"/>
    <col min="7937" max="7937" width="33.8984375" style="43" customWidth="1"/>
    <col min="7938" max="7938" width="34.09765625" style="43" customWidth="1"/>
    <col min="7939" max="7941" width="7.69921875" style="43" customWidth="1"/>
    <col min="7942" max="7942" width="8.796875" style="43"/>
    <col min="7943" max="7943" width="9.3984375" style="43" customWidth="1"/>
    <col min="7944" max="7944" width="6.296875" style="43" customWidth="1"/>
    <col min="7945" max="7945" width="10.69921875" style="43" customWidth="1"/>
    <col min="7946" max="7946" width="13.19921875" style="43" customWidth="1"/>
    <col min="7947" max="8191" width="8.796875" style="43"/>
    <col min="8192" max="8192" width="1.8984375" style="43" customWidth="1"/>
    <col min="8193" max="8193" width="33.8984375" style="43" customWidth="1"/>
    <col min="8194" max="8194" width="34.09765625" style="43" customWidth="1"/>
    <col min="8195" max="8197" width="7.69921875" style="43" customWidth="1"/>
    <col min="8198" max="8198" width="8.796875" style="43"/>
    <col min="8199" max="8199" width="9.3984375" style="43" customWidth="1"/>
    <col min="8200" max="8200" width="6.296875" style="43" customWidth="1"/>
    <col min="8201" max="8201" width="10.69921875" style="43" customWidth="1"/>
    <col min="8202" max="8202" width="13.19921875" style="43" customWidth="1"/>
    <col min="8203" max="8447" width="8.796875" style="43"/>
    <col min="8448" max="8448" width="1.8984375" style="43" customWidth="1"/>
    <col min="8449" max="8449" width="33.8984375" style="43" customWidth="1"/>
    <col min="8450" max="8450" width="34.09765625" style="43" customWidth="1"/>
    <col min="8451" max="8453" width="7.69921875" style="43" customWidth="1"/>
    <col min="8454" max="8454" width="8.796875" style="43"/>
    <col min="8455" max="8455" width="9.3984375" style="43" customWidth="1"/>
    <col min="8456" max="8456" width="6.296875" style="43" customWidth="1"/>
    <col min="8457" max="8457" width="10.69921875" style="43" customWidth="1"/>
    <col min="8458" max="8458" width="13.19921875" style="43" customWidth="1"/>
    <col min="8459" max="8703" width="8.796875" style="43"/>
    <col min="8704" max="8704" width="1.8984375" style="43" customWidth="1"/>
    <col min="8705" max="8705" width="33.8984375" style="43" customWidth="1"/>
    <col min="8706" max="8706" width="34.09765625" style="43" customWidth="1"/>
    <col min="8707" max="8709" width="7.69921875" style="43" customWidth="1"/>
    <col min="8710" max="8710" width="8.796875" style="43"/>
    <col min="8711" max="8711" width="9.3984375" style="43" customWidth="1"/>
    <col min="8712" max="8712" width="6.296875" style="43" customWidth="1"/>
    <col min="8713" max="8713" width="10.69921875" style="43" customWidth="1"/>
    <col min="8714" max="8714" width="13.19921875" style="43" customWidth="1"/>
    <col min="8715" max="8959" width="8.796875" style="43"/>
    <col min="8960" max="8960" width="1.8984375" style="43" customWidth="1"/>
    <col min="8961" max="8961" width="33.8984375" style="43" customWidth="1"/>
    <col min="8962" max="8962" width="34.09765625" style="43" customWidth="1"/>
    <col min="8963" max="8965" width="7.69921875" style="43" customWidth="1"/>
    <col min="8966" max="8966" width="8.796875" style="43"/>
    <col min="8967" max="8967" width="9.3984375" style="43" customWidth="1"/>
    <col min="8968" max="8968" width="6.296875" style="43" customWidth="1"/>
    <col min="8969" max="8969" width="10.69921875" style="43" customWidth="1"/>
    <col min="8970" max="8970" width="13.19921875" style="43" customWidth="1"/>
    <col min="8971" max="9215" width="8.796875" style="43"/>
    <col min="9216" max="9216" width="1.8984375" style="43" customWidth="1"/>
    <col min="9217" max="9217" width="33.8984375" style="43" customWidth="1"/>
    <col min="9218" max="9218" width="34.09765625" style="43" customWidth="1"/>
    <col min="9219" max="9221" width="7.69921875" style="43" customWidth="1"/>
    <col min="9222" max="9222" width="8.796875" style="43"/>
    <col min="9223" max="9223" width="9.3984375" style="43" customWidth="1"/>
    <col min="9224" max="9224" width="6.296875" style="43" customWidth="1"/>
    <col min="9225" max="9225" width="10.69921875" style="43" customWidth="1"/>
    <col min="9226" max="9226" width="13.19921875" style="43" customWidth="1"/>
    <col min="9227" max="9471" width="8.796875" style="43"/>
    <col min="9472" max="9472" width="1.8984375" style="43" customWidth="1"/>
    <col min="9473" max="9473" width="33.8984375" style="43" customWidth="1"/>
    <col min="9474" max="9474" width="34.09765625" style="43" customWidth="1"/>
    <col min="9475" max="9477" width="7.69921875" style="43" customWidth="1"/>
    <col min="9478" max="9478" width="8.796875" style="43"/>
    <col min="9479" max="9479" width="9.3984375" style="43" customWidth="1"/>
    <col min="9480" max="9480" width="6.296875" style="43" customWidth="1"/>
    <col min="9481" max="9481" width="10.69921875" style="43" customWidth="1"/>
    <col min="9482" max="9482" width="13.19921875" style="43" customWidth="1"/>
    <col min="9483" max="9727" width="8.796875" style="43"/>
    <col min="9728" max="9728" width="1.8984375" style="43" customWidth="1"/>
    <col min="9729" max="9729" width="33.8984375" style="43" customWidth="1"/>
    <col min="9730" max="9730" width="34.09765625" style="43" customWidth="1"/>
    <col min="9731" max="9733" width="7.69921875" style="43" customWidth="1"/>
    <col min="9734" max="9734" width="8.796875" style="43"/>
    <col min="9735" max="9735" width="9.3984375" style="43" customWidth="1"/>
    <col min="9736" max="9736" width="6.296875" style="43" customWidth="1"/>
    <col min="9737" max="9737" width="10.69921875" style="43" customWidth="1"/>
    <col min="9738" max="9738" width="13.19921875" style="43" customWidth="1"/>
    <col min="9739" max="9983" width="8.796875" style="43"/>
    <col min="9984" max="9984" width="1.8984375" style="43" customWidth="1"/>
    <col min="9985" max="9985" width="33.8984375" style="43" customWidth="1"/>
    <col min="9986" max="9986" width="34.09765625" style="43" customWidth="1"/>
    <col min="9987" max="9989" width="7.69921875" style="43" customWidth="1"/>
    <col min="9990" max="9990" width="8.796875" style="43"/>
    <col min="9991" max="9991" width="9.3984375" style="43" customWidth="1"/>
    <col min="9992" max="9992" width="6.296875" style="43" customWidth="1"/>
    <col min="9993" max="9993" width="10.69921875" style="43" customWidth="1"/>
    <col min="9994" max="9994" width="13.19921875" style="43" customWidth="1"/>
    <col min="9995" max="10239" width="8.796875" style="43"/>
    <col min="10240" max="10240" width="1.8984375" style="43" customWidth="1"/>
    <col min="10241" max="10241" width="33.8984375" style="43" customWidth="1"/>
    <col min="10242" max="10242" width="34.09765625" style="43" customWidth="1"/>
    <col min="10243" max="10245" width="7.69921875" style="43" customWidth="1"/>
    <col min="10246" max="10246" width="8.796875" style="43"/>
    <col min="10247" max="10247" width="9.3984375" style="43" customWidth="1"/>
    <col min="10248" max="10248" width="6.296875" style="43" customWidth="1"/>
    <col min="10249" max="10249" width="10.69921875" style="43" customWidth="1"/>
    <col min="10250" max="10250" width="13.19921875" style="43" customWidth="1"/>
    <col min="10251" max="10495" width="8.796875" style="43"/>
    <col min="10496" max="10496" width="1.8984375" style="43" customWidth="1"/>
    <col min="10497" max="10497" width="33.8984375" style="43" customWidth="1"/>
    <col min="10498" max="10498" width="34.09765625" style="43" customWidth="1"/>
    <col min="10499" max="10501" width="7.69921875" style="43" customWidth="1"/>
    <col min="10502" max="10502" width="8.796875" style="43"/>
    <col min="10503" max="10503" width="9.3984375" style="43" customWidth="1"/>
    <col min="10504" max="10504" width="6.296875" style="43" customWidth="1"/>
    <col min="10505" max="10505" width="10.69921875" style="43" customWidth="1"/>
    <col min="10506" max="10506" width="13.19921875" style="43" customWidth="1"/>
    <col min="10507" max="10751" width="8.796875" style="43"/>
    <col min="10752" max="10752" width="1.8984375" style="43" customWidth="1"/>
    <col min="10753" max="10753" width="33.8984375" style="43" customWidth="1"/>
    <col min="10754" max="10754" width="34.09765625" style="43" customWidth="1"/>
    <col min="10755" max="10757" width="7.69921875" style="43" customWidth="1"/>
    <col min="10758" max="10758" width="8.796875" style="43"/>
    <col min="10759" max="10759" width="9.3984375" style="43" customWidth="1"/>
    <col min="10760" max="10760" width="6.296875" style="43" customWidth="1"/>
    <col min="10761" max="10761" width="10.69921875" style="43" customWidth="1"/>
    <col min="10762" max="10762" width="13.19921875" style="43" customWidth="1"/>
    <col min="10763" max="11007" width="8.796875" style="43"/>
    <col min="11008" max="11008" width="1.8984375" style="43" customWidth="1"/>
    <col min="11009" max="11009" width="33.8984375" style="43" customWidth="1"/>
    <col min="11010" max="11010" width="34.09765625" style="43" customWidth="1"/>
    <col min="11011" max="11013" width="7.69921875" style="43" customWidth="1"/>
    <col min="11014" max="11014" width="8.796875" style="43"/>
    <col min="11015" max="11015" width="9.3984375" style="43" customWidth="1"/>
    <col min="11016" max="11016" width="6.296875" style="43" customWidth="1"/>
    <col min="11017" max="11017" width="10.69921875" style="43" customWidth="1"/>
    <col min="11018" max="11018" width="13.19921875" style="43" customWidth="1"/>
    <col min="11019" max="11263" width="8.796875" style="43"/>
    <col min="11264" max="11264" width="1.8984375" style="43" customWidth="1"/>
    <col min="11265" max="11265" width="33.8984375" style="43" customWidth="1"/>
    <col min="11266" max="11266" width="34.09765625" style="43" customWidth="1"/>
    <col min="11267" max="11269" width="7.69921875" style="43" customWidth="1"/>
    <col min="11270" max="11270" width="8.796875" style="43"/>
    <col min="11271" max="11271" width="9.3984375" style="43" customWidth="1"/>
    <col min="11272" max="11272" width="6.296875" style="43" customWidth="1"/>
    <col min="11273" max="11273" width="10.69921875" style="43" customWidth="1"/>
    <col min="11274" max="11274" width="13.19921875" style="43" customWidth="1"/>
    <col min="11275" max="11519" width="8.796875" style="43"/>
    <col min="11520" max="11520" width="1.8984375" style="43" customWidth="1"/>
    <col min="11521" max="11521" width="33.8984375" style="43" customWidth="1"/>
    <col min="11522" max="11522" width="34.09765625" style="43" customWidth="1"/>
    <col min="11523" max="11525" width="7.69921875" style="43" customWidth="1"/>
    <col min="11526" max="11526" width="8.796875" style="43"/>
    <col min="11527" max="11527" width="9.3984375" style="43" customWidth="1"/>
    <col min="11528" max="11528" width="6.296875" style="43" customWidth="1"/>
    <col min="11529" max="11529" width="10.69921875" style="43" customWidth="1"/>
    <col min="11530" max="11530" width="13.19921875" style="43" customWidth="1"/>
    <col min="11531" max="11775" width="8.796875" style="43"/>
    <col min="11776" max="11776" width="1.8984375" style="43" customWidth="1"/>
    <col min="11777" max="11777" width="33.8984375" style="43" customWidth="1"/>
    <col min="11778" max="11778" width="34.09765625" style="43" customWidth="1"/>
    <col min="11779" max="11781" width="7.69921875" style="43" customWidth="1"/>
    <col min="11782" max="11782" width="8.796875" style="43"/>
    <col min="11783" max="11783" width="9.3984375" style="43" customWidth="1"/>
    <col min="11784" max="11784" width="6.296875" style="43" customWidth="1"/>
    <col min="11785" max="11785" width="10.69921875" style="43" customWidth="1"/>
    <col min="11786" max="11786" width="13.19921875" style="43" customWidth="1"/>
    <col min="11787" max="12031" width="8.796875" style="43"/>
    <col min="12032" max="12032" width="1.8984375" style="43" customWidth="1"/>
    <col min="12033" max="12033" width="33.8984375" style="43" customWidth="1"/>
    <col min="12034" max="12034" width="34.09765625" style="43" customWidth="1"/>
    <col min="12035" max="12037" width="7.69921875" style="43" customWidth="1"/>
    <col min="12038" max="12038" width="8.796875" style="43"/>
    <col min="12039" max="12039" width="9.3984375" style="43" customWidth="1"/>
    <col min="12040" max="12040" width="6.296875" style="43" customWidth="1"/>
    <col min="12041" max="12041" width="10.69921875" style="43" customWidth="1"/>
    <col min="12042" max="12042" width="13.19921875" style="43" customWidth="1"/>
    <col min="12043" max="12287" width="8.796875" style="43"/>
    <col min="12288" max="12288" width="1.8984375" style="43" customWidth="1"/>
    <col min="12289" max="12289" width="33.8984375" style="43" customWidth="1"/>
    <col min="12290" max="12290" width="34.09765625" style="43" customWidth="1"/>
    <col min="12291" max="12293" width="7.69921875" style="43" customWidth="1"/>
    <col min="12294" max="12294" width="8.796875" style="43"/>
    <col min="12295" max="12295" width="9.3984375" style="43" customWidth="1"/>
    <col min="12296" max="12296" width="6.296875" style="43" customWidth="1"/>
    <col min="12297" max="12297" width="10.69921875" style="43" customWidth="1"/>
    <col min="12298" max="12298" width="13.19921875" style="43" customWidth="1"/>
    <col min="12299" max="12543" width="8.796875" style="43"/>
    <col min="12544" max="12544" width="1.8984375" style="43" customWidth="1"/>
    <col min="12545" max="12545" width="33.8984375" style="43" customWidth="1"/>
    <col min="12546" max="12546" width="34.09765625" style="43" customWidth="1"/>
    <col min="12547" max="12549" width="7.69921875" style="43" customWidth="1"/>
    <col min="12550" max="12550" width="8.796875" style="43"/>
    <col min="12551" max="12551" width="9.3984375" style="43" customWidth="1"/>
    <col min="12552" max="12552" width="6.296875" style="43" customWidth="1"/>
    <col min="12553" max="12553" width="10.69921875" style="43" customWidth="1"/>
    <col min="12554" max="12554" width="13.19921875" style="43" customWidth="1"/>
    <col min="12555" max="12799" width="8.796875" style="43"/>
    <col min="12800" max="12800" width="1.8984375" style="43" customWidth="1"/>
    <col min="12801" max="12801" width="33.8984375" style="43" customWidth="1"/>
    <col min="12802" max="12802" width="34.09765625" style="43" customWidth="1"/>
    <col min="12803" max="12805" width="7.69921875" style="43" customWidth="1"/>
    <col min="12806" max="12806" width="8.796875" style="43"/>
    <col min="12807" max="12807" width="9.3984375" style="43" customWidth="1"/>
    <col min="12808" max="12808" width="6.296875" style="43" customWidth="1"/>
    <col min="12809" max="12809" width="10.69921875" style="43" customWidth="1"/>
    <col min="12810" max="12810" width="13.19921875" style="43" customWidth="1"/>
    <col min="12811" max="13055" width="8.796875" style="43"/>
    <col min="13056" max="13056" width="1.8984375" style="43" customWidth="1"/>
    <col min="13057" max="13057" width="33.8984375" style="43" customWidth="1"/>
    <col min="13058" max="13058" width="34.09765625" style="43" customWidth="1"/>
    <col min="13059" max="13061" width="7.69921875" style="43" customWidth="1"/>
    <col min="13062" max="13062" width="8.796875" style="43"/>
    <col min="13063" max="13063" width="9.3984375" style="43" customWidth="1"/>
    <col min="13064" max="13064" width="6.296875" style="43" customWidth="1"/>
    <col min="13065" max="13065" width="10.69921875" style="43" customWidth="1"/>
    <col min="13066" max="13066" width="13.19921875" style="43" customWidth="1"/>
    <col min="13067" max="13311" width="8.796875" style="43"/>
    <col min="13312" max="13312" width="1.8984375" style="43" customWidth="1"/>
    <col min="13313" max="13313" width="33.8984375" style="43" customWidth="1"/>
    <col min="13314" max="13314" width="34.09765625" style="43" customWidth="1"/>
    <col min="13315" max="13317" width="7.69921875" style="43" customWidth="1"/>
    <col min="13318" max="13318" width="8.796875" style="43"/>
    <col min="13319" max="13319" width="9.3984375" style="43" customWidth="1"/>
    <col min="13320" max="13320" width="6.296875" style="43" customWidth="1"/>
    <col min="13321" max="13321" width="10.69921875" style="43" customWidth="1"/>
    <col min="13322" max="13322" width="13.19921875" style="43" customWidth="1"/>
    <col min="13323" max="13567" width="8.796875" style="43"/>
    <col min="13568" max="13568" width="1.8984375" style="43" customWidth="1"/>
    <col min="13569" max="13569" width="33.8984375" style="43" customWidth="1"/>
    <col min="13570" max="13570" width="34.09765625" style="43" customWidth="1"/>
    <col min="13571" max="13573" width="7.69921875" style="43" customWidth="1"/>
    <col min="13574" max="13574" width="8.796875" style="43"/>
    <col min="13575" max="13575" width="9.3984375" style="43" customWidth="1"/>
    <col min="13576" max="13576" width="6.296875" style="43" customWidth="1"/>
    <col min="13577" max="13577" width="10.69921875" style="43" customWidth="1"/>
    <col min="13578" max="13578" width="13.19921875" style="43" customWidth="1"/>
    <col min="13579" max="13823" width="8.796875" style="43"/>
    <col min="13824" max="13824" width="1.8984375" style="43" customWidth="1"/>
    <col min="13825" max="13825" width="33.8984375" style="43" customWidth="1"/>
    <col min="13826" max="13826" width="34.09765625" style="43" customWidth="1"/>
    <col min="13827" max="13829" width="7.69921875" style="43" customWidth="1"/>
    <col min="13830" max="13830" width="8.796875" style="43"/>
    <col min="13831" max="13831" width="9.3984375" style="43" customWidth="1"/>
    <col min="13832" max="13832" width="6.296875" style="43" customWidth="1"/>
    <col min="13833" max="13833" width="10.69921875" style="43" customWidth="1"/>
    <col min="13834" max="13834" width="13.19921875" style="43" customWidth="1"/>
    <col min="13835" max="14079" width="8.796875" style="43"/>
    <col min="14080" max="14080" width="1.8984375" style="43" customWidth="1"/>
    <col min="14081" max="14081" width="33.8984375" style="43" customWidth="1"/>
    <col min="14082" max="14082" width="34.09765625" style="43" customWidth="1"/>
    <col min="14083" max="14085" width="7.69921875" style="43" customWidth="1"/>
    <col min="14086" max="14086" width="8.796875" style="43"/>
    <col min="14087" max="14087" width="9.3984375" style="43" customWidth="1"/>
    <col min="14088" max="14088" width="6.296875" style="43" customWidth="1"/>
    <col min="14089" max="14089" width="10.69921875" style="43" customWidth="1"/>
    <col min="14090" max="14090" width="13.19921875" style="43" customWidth="1"/>
    <col min="14091" max="14335" width="8.796875" style="43"/>
    <col min="14336" max="14336" width="1.8984375" style="43" customWidth="1"/>
    <col min="14337" max="14337" width="33.8984375" style="43" customWidth="1"/>
    <col min="14338" max="14338" width="34.09765625" style="43" customWidth="1"/>
    <col min="14339" max="14341" width="7.69921875" style="43" customWidth="1"/>
    <col min="14342" max="14342" width="8.796875" style="43"/>
    <col min="14343" max="14343" width="9.3984375" style="43" customWidth="1"/>
    <col min="14344" max="14344" width="6.296875" style="43" customWidth="1"/>
    <col min="14345" max="14345" width="10.69921875" style="43" customWidth="1"/>
    <col min="14346" max="14346" width="13.19921875" style="43" customWidth="1"/>
    <col min="14347" max="14591" width="8.796875" style="43"/>
    <col min="14592" max="14592" width="1.8984375" style="43" customWidth="1"/>
    <col min="14593" max="14593" width="33.8984375" style="43" customWidth="1"/>
    <col min="14594" max="14594" width="34.09765625" style="43" customWidth="1"/>
    <col min="14595" max="14597" width="7.69921875" style="43" customWidth="1"/>
    <col min="14598" max="14598" width="8.796875" style="43"/>
    <col min="14599" max="14599" width="9.3984375" style="43" customWidth="1"/>
    <col min="14600" max="14600" width="6.296875" style="43" customWidth="1"/>
    <col min="14601" max="14601" width="10.69921875" style="43" customWidth="1"/>
    <col min="14602" max="14602" width="13.19921875" style="43" customWidth="1"/>
    <col min="14603" max="14847" width="8.796875" style="43"/>
    <col min="14848" max="14848" width="1.8984375" style="43" customWidth="1"/>
    <col min="14849" max="14849" width="33.8984375" style="43" customWidth="1"/>
    <col min="14850" max="14850" width="34.09765625" style="43" customWidth="1"/>
    <col min="14851" max="14853" width="7.69921875" style="43" customWidth="1"/>
    <col min="14854" max="14854" width="8.796875" style="43"/>
    <col min="14855" max="14855" width="9.3984375" style="43" customWidth="1"/>
    <col min="14856" max="14856" width="6.296875" style="43" customWidth="1"/>
    <col min="14857" max="14857" width="10.69921875" style="43" customWidth="1"/>
    <col min="14858" max="14858" width="13.19921875" style="43" customWidth="1"/>
    <col min="14859" max="15103" width="8.796875" style="43"/>
    <col min="15104" max="15104" width="1.8984375" style="43" customWidth="1"/>
    <col min="15105" max="15105" width="33.8984375" style="43" customWidth="1"/>
    <col min="15106" max="15106" width="34.09765625" style="43" customWidth="1"/>
    <col min="15107" max="15109" width="7.69921875" style="43" customWidth="1"/>
    <col min="15110" max="15110" width="8.796875" style="43"/>
    <col min="15111" max="15111" width="9.3984375" style="43" customWidth="1"/>
    <col min="15112" max="15112" width="6.296875" style="43" customWidth="1"/>
    <col min="15113" max="15113" width="10.69921875" style="43" customWidth="1"/>
    <col min="15114" max="15114" width="13.19921875" style="43" customWidth="1"/>
    <col min="15115" max="15359" width="8.796875" style="43"/>
    <col min="15360" max="15360" width="1.8984375" style="43" customWidth="1"/>
    <col min="15361" max="15361" width="33.8984375" style="43" customWidth="1"/>
    <col min="15362" max="15362" width="34.09765625" style="43" customWidth="1"/>
    <col min="15363" max="15365" width="7.69921875" style="43" customWidth="1"/>
    <col min="15366" max="15366" width="8.796875" style="43"/>
    <col min="15367" max="15367" width="9.3984375" style="43" customWidth="1"/>
    <col min="15368" max="15368" width="6.296875" style="43" customWidth="1"/>
    <col min="15369" max="15369" width="10.69921875" style="43" customWidth="1"/>
    <col min="15370" max="15370" width="13.19921875" style="43" customWidth="1"/>
    <col min="15371" max="15615" width="8.796875" style="43"/>
    <col min="15616" max="15616" width="1.8984375" style="43" customWidth="1"/>
    <col min="15617" max="15617" width="33.8984375" style="43" customWidth="1"/>
    <col min="15618" max="15618" width="34.09765625" style="43" customWidth="1"/>
    <col min="15619" max="15621" width="7.69921875" style="43" customWidth="1"/>
    <col min="15622" max="15622" width="8.796875" style="43"/>
    <col min="15623" max="15623" width="9.3984375" style="43" customWidth="1"/>
    <col min="15624" max="15624" width="6.296875" style="43" customWidth="1"/>
    <col min="15625" max="15625" width="10.69921875" style="43" customWidth="1"/>
    <col min="15626" max="15626" width="13.19921875" style="43" customWidth="1"/>
    <col min="15627" max="15871" width="8.796875" style="43"/>
    <col min="15872" max="15872" width="1.8984375" style="43" customWidth="1"/>
    <col min="15873" max="15873" width="33.8984375" style="43" customWidth="1"/>
    <col min="15874" max="15874" width="34.09765625" style="43" customWidth="1"/>
    <col min="15875" max="15877" width="7.69921875" style="43" customWidth="1"/>
    <col min="15878" max="15878" width="8.796875" style="43"/>
    <col min="15879" max="15879" width="9.3984375" style="43" customWidth="1"/>
    <col min="15880" max="15880" width="6.296875" style="43" customWidth="1"/>
    <col min="15881" max="15881" width="10.69921875" style="43" customWidth="1"/>
    <col min="15882" max="15882" width="13.19921875" style="43" customWidth="1"/>
    <col min="15883" max="16127" width="8.796875" style="43"/>
    <col min="16128" max="16128" width="1.8984375" style="43" customWidth="1"/>
    <col min="16129" max="16129" width="33.8984375" style="43" customWidth="1"/>
    <col min="16130" max="16130" width="34.09765625" style="43" customWidth="1"/>
    <col min="16131" max="16133" width="7.69921875" style="43" customWidth="1"/>
    <col min="16134" max="16134" width="8.796875" style="43"/>
    <col min="16135" max="16135" width="9.3984375" style="43" customWidth="1"/>
    <col min="16136" max="16136" width="6.296875" style="43" customWidth="1"/>
    <col min="16137" max="16137" width="10.69921875" style="43" customWidth="1"/>
    <col min="16138" max="16138" width="13.19921875" style="43" customWidth="1"/>
    <col min="16139" max="16384" width="8.796875" style="43"/>
  </cols>
  <sheetData>
    <row r="1" spans="1:10" s="31" customFormat="1" ht="20.100000000000001" customHeight="1" x14ac:dyDescent="0.45"/>
    <row r="2" spans="1:10" s="33" customFormat="1" ht="20.100000000000001" customHeight="1" x14ac:dyDescent="0.45">
      <c r="A2" s="32"/>
      <c r="B2" s="32"/>
      <c r="C2" s="259" t="str">
        <f>Exhibit_Title</f>
        <v xml:space="preserve">Exhibit - C Requested Budget Template </v>
      </c>
      <c r="D2" s="259"/>
      <c r="E2" s="259"/>
      <c r="F2" s="259"/>
      <c r="G2" s="259"/>
      <c r="H2" s="259"/>
      <c r="I2" s="259"/>
      <c r="J2" s="259"/>
    </row>
    <row r="3" spans="1:10" s="33" customFormat="1" ht="20.100000000000001" customHeight="1" x14ac:dyDescent="0.45">
      <c r="A3" s="32"/>
      <c r="B3" s="32"/>
      <c r="C3" s="260" t="str">
        <f>Sol_Number</f>
        <v xml:space="preserve">Solicitation RFA  HHS0016733 </v>
      </c>
      <c r="D3" s="260"/>
      <c r="E3" s="260"/>
      <c r="F3" s="260"/>
      <c r="G3" s="260"/>
      <c r="H3" s="260"/>
      <c r="I3" s="260"/>
      <c r="J3" s="260"/>
    </row>
    <row r="4" spans="1:10" s="33" customFormat="1" ht="20.100000000000001" customHeight="1" x14ac:dyDescent="0.45">
      <c r="C4" s="260" t="s">
        <v>0</v>
      </c>
      <c r="D4" s="260"/>
      <c r="E4" s="260"/>
      <c r="F4" s="260"/>
      <c r="G4" s="260"/>
      <c r="H4" s="260"/>
      <c r="I4" s="260"/>
      <c r="J4" s="260"/>
    </row>
    <row r="5" spans="1:10" s="33" customFormat="1" ht="20.100000000000001" customHeight="1" x14ac:dyDescent="0.45">
      <c r="C5" s="35"/>
      <c r="D5" s="35"/>
      <c r="E5" s="35"/>
      <c r="F5" s="35"/>
      <c r="G5" s="36"/>
      <c r="H5" s="36"/>
      <c r="I5" s="36"/>
      <c r="J5" s="36"/>
    </row>
    <row r="6" spans="1:10" s="37" customFormat="1" ht="24.95" customHeight="1" x14ac:dyDescent="0.2">
      <c r="B6" s="264" t="str">
        <f>Organization_Name</f>
        <v>Organization Name</v>
      </c>
      <c r="C6" s="264"/>
      <c r="D6" s="266" t="s">
        <v>1</v>
      </c>
      <c r="E6" s="266"/>
      <c r="F6" s="266"/>
      <c r="G6" s="38"/>
      <c r="H6" s="38"/>
      <c r="I6" s="38"/>
      <c r="J6" s="39"/>
    </row>
    <row r="7" spans="1:10" s="37" customFormat="1" ht="20.100000000000001" customHeight="1" x14ac:dyDescent="0.25">
      <c r="E7" s="40"/>
      <c r="F7" s="41"/>
    </row>
    <row r="8" spans="1:10" s="39" customFormat="1" ht="20.100000000000001" customHeight="1" x14ac:dyDescent="0.2">
      <c r="B8" s="265" t="str">
        <f>_xlfn.CONCAT(" ",Instructions," - "," ",Personnel_Category)</f>
        <v xml:space="preserve"> Instructions and Information -  Personnel Category Detail</v>
      </c>
      <c r="C8" s="265"/>
      <c r="D8" s="265"/>
      <c r="E8" s="265"/>
      <c r="F8" s="265"/>
    </row>
    <row r="9" spans="1:10" s="39" customFormat="1" ht="20.100000000000001" customHeight="1" x14ac:dyDescent="0.2">
      <c r="B9" s="42">
        <v>1</v>
      </c>
      <c r="C9" s="261" t="str">
        <f>Instruct_1</f>
        <v>When preparing the budget, you should budget for all costs that your organization will incur in carrying out the HHSC program.</v>
      </c>
      <c r="D9" s="261"/>
      <c r="E9" s="261"/>
      <c r="F9" s="261"/>
    </row>
    <row r="10" spans="1:10" s="39" customFormat="1" ht="20.100000000000001" customHeight="1" x14ac:dyDescent="0.2">
      <c r="B10" s="42">
        <v>2</v>
      </c>
      <c r="C10" s="261" t="str">
        <f>Instruct_7</f>
        <v xml:space="preserve">Respondent shall complete all "orange" highlighted cells if applicable. </v>
      </c>
      <c r="D10" s="261"/>
      <c r="E10" s="261"/>
      <c r="F10" s="261"/>
    </row>
    <row r="11" spans="1:10" s="39" customFormat="1" ht="20.100000000000001" customHeight="1" x14ac:dyDescent="0.2">
      <c r="B11" s="42">
        <v>3</v>
      </c>
      <c r="C11" s="261" t="str">
        <f>Instruct_8</f>
        <v>Blue cell totals and subtotals are automatically calculated. Other Blue cells may be informational, auto-populated, or do not require data.</v>
      </c>
      <c r="D11" s="261"/>
      <c r="E11" s="261"/>
      <c r="F11" s="261"/>
    </row>
    <row r="12" spans="1:10" ht="20.100000000000001" customHeight="1" x14ac:dyDescent="0.2"/>
    <row r="13" spans="1:10" s="44" customFormat="1" ht="20.100000000000001" customHeight="1" x14ac:dyDescent="0.2">
      <c r="B13" s="252" t="str">
        <f>_xlfn.CONCAT(" ",Instructions, " - ","Salary")</f>
        <v xml:space="preserve"> Instructions and Information - Salary</v>
      </c>
      <c r="C13" s="262"/>
      <c r="D13" s="262"/>
      <c r="E13" s="262"/>
      <c r="F13" s="262"/>
      <c r="G13" s="262"/>
      <c r="H13" s="262"/>
      <c r="I13" s="263"/>
    </row>
    <row r="14" spans="1:10" s="44" customFormat="1" ht="24.95" customHeight="1" x14ac:dyDescent="0.2">
      <c r="B14" s="42">
        <v>1</v>
      </c>
      <c r="C14" s="267" t="s">
        <v>2</v>
      </c>
      <c r="D14" s="268"/>
      <c r="E14" s="268"/>
      <c r="F14" s="268"/>
      <c r="G14" s="268"/>
      <c r="H14" s="268"/>
      <c r="I14" s="269"/>
    </row>
    <row r="15" spans="1:10" s="44" customFormat="1" ht="24.95" customHeight="1" x14ac:dyDescent="0.2">
      <c r="B15" s="42">
        <f>B14+1</f>
        <v>2</v>
      </c>
      <c r="C15" s="270" t="s">
        <v>3</v>
      </c>
      <c r="D15" s="271"/>
      <c r="E15" s="271"/>
      <c r="F15" s="271"/>
      <c r="G15" s="271"/>
      <c r="H15" s="271"/>
      <c r="I15" s="272"/>
    </row>
    <row r="16" spans="1:10" s="44" customFormat="1" ht="24.95" customHeight="1" x14ac:dyDescent="0.2">
      <c r="B16" s="42">
        <f t="shared" ref="B16:B19" si="0">B15+1</f>
        <v>3</v>
      </c>
      <c r="C16" s="267" t="s">
        <v>4</v>
      </c>
      <c r="D16" s="268"/>
      <c r="E16" s="268"/>
      <c r="F16" s="268"/>
      <c r="G16" s="268"/>
      <c r="H16" s="268"/>
      <c r="I16" s="269"/>
    </row>
    <row r="17" spans="2:9" s="44" customFormat="1" ht="35.1" customHeight="1" x14ac:dyDescent="0.2">
      <c r="B17" s="42">
        <f t="shared" si="0"/>
        <v>4</v>
      </c>
      <c r="C17" s="273" t="s">
        <v>5</v>
      </c>
      <c r="D17" s="271"/>
      <c r="E17" s="271"/>
      <c r="F17" s="271"/>
      <c r="G17" s="271"/>
      <c r="H17" s="271"/>
      <c r="I17" s="272"/>
    </row>
    <row r="18" spans="2:9" s="44" customFormat="1" ht="24.95" customHeight="1" x14ac:dyDescent="0.2">
      <c r="B18" s="42">
        <f t="shared" si="0"/>
        <v>5</v>
      </c>
      <c r="C18" s="267" t="s">
        <v>6</v>
      </c>
      <c r="D18" s="268"/>
      <c r="E18" s="268"/>
      <c r="F18" s="268"/>
      <c r="G18" s="268"/>
      <c r="H18" s="268"/>
      <c r="I18" s="269"/>
    </row>
    <row r="19" spans="2:9" s="44" customFormat="1" ht="24.95" customHeight="1" x14ac:dyDescent="0.2">
      <c r="B19" s="42">
        <f t="shared" si="0"/>
        <v>6</v>
      </c>
      <c r="C19" s="255" t="s">
        <v>7</v>
      </c>
      <c r="D19" s="256"/>
      <c r="E19" s="256"/>
      <c r="F19" s="256"/>
      <c r="G19" s="256"/>
      <c r="H19" s="256"/>
      <c r="I19" s="257"/>
    </row>
    <row r="20" spans="2:9" s="44" customFormat="1" ht="20.100000000000001" customHeight="1" x14ac:dyDescent="0.25">
      <c r="C20" s="45"/>
      <c r="D20" s="45"/>
      <c r="E20" s="46"/>
      <c r="F20" s="47"/>
      <c r="G20" s="47"/>
      <c r="H20" s="47"/>
      <c r="I20" s="47"/>
    </row>
    <row r="21" spans="2:9" s="52" customFormat="1" ht="45" x14ac:dyDescent="0.2">
      <c r="B21" s="244" t="s">
        <v>8</v>
      </c>
      <c r="C21" s="245"/>
      <c r="D21" s="48" t="s">
        <v>9</v>
      </c>
      <c r="E21" s="48" t="s">
        <v>10</v>
      </c>
      <c r="F21" s="50" t="s">
        <v>11</v>
      </c>
      <c r="G21" s="49" t="s">
        <v>12</v>
      </c>
      <c r="H21" s="51" t="s">
        <v>13</v>
      </c>
      <c r="I21" s="50" t="s">
        <v>14</v>
      </c>
    </row>
    <row r="22" spans="2:9" s="55" customFormat="1" ht="20.100000000000001" customHeight="1" x14ac:dyDescent="0.2">
      <c r="B22" s="53">
        <v>1</v>
      </c>
      <c r="C22" s="20"/>
      <c r="D22" s="4"/>
      <c r="E22" s="4"/>
      <c r="F22" s="29"/>
      <c r="G22" s="23"/>
      <c r="H22" s="5"/>
      <c r="I22" s="54">
        <f>ROUNDUP(F22*G22*H22,0)</f>
        <v>0</v>
      </c>
    </row>
    <row r="23" spans="2:9" ht="20.100000000000001" customHeight="1" x14ac:dyDescent="0.2">
      <c r="B23" s="53">
        <f>B22+1</f>
        <v>2</v>
      </c>
      <c r="C23" s="20"/>
      <c r="D23" s="4"/>
      <c r="E23" s="4"/>
      <c r="F23" s="29"/>
      <c r="G23" s="23"/>
      <c r="H23" s="5"/>
      <c r="I23" s="54">
        <f t="shared" ref="I23:I46" si="1">ROUNDUP(F23*G23*H23,0)</f>
        <v>0</v>
      </c>
    </row>
    <row r="24" spans="2:9" ht="20.100000000000001" customHeight="1" x14ac:dyDescent="0.2">
      <c r="B24" s="53">
        <f t="shared" ref="B24:B46" si="2">B23+1</f>
        <v>3</v>
      </c>
      <c r="C24" s="20"/>
      <c r="D24" s="4"/>
      <c r="E24" s="4"/>
      <c r="F24" s="29"/>
      <c r="G24" s="23"/>
      <c r="H24" s="5"/>
      <c r="I24" s="54">
        <f t="shared" si="1"/>
        <v>0</v>
      </c>
    </row>
    <row r="25" spans="2:9" ht="20.100000000000001" customHeight="1" x14ac:dyDescent="0.2">
      <c r="B25" s="53">
        <f t="shared" si="2"/>
        <v>4</v>
      </c>
      <c r="C25" s="20"/>
      <c r="D25" s="4"/>
      <c r="E25" s="4"/>
      <c r="F25" s="29"/>
      <c r="G25" s="23"/>
      <c r="H25" s="5"/>
      <c r="I25" s="54">
        <f t="shared" si="1"/>
        <v>0</v>
      </c>
    </row>
    <row r="26" spans="2:9" ht="20.100000000000001" customHeight="1" x14ac:dyDescent="0.2">
      <c r="B26" s="53">
        <f t="shared" si="2"/>
        <v>5</v>
      </c>
      <c r="C26" s="20"/>
      <c r="D26" s="4"/>
      <c r="E26" s="4"/>
      <c r="F26" s="29"/>
      <c r="G26" s="23"/>
      <c r="H26" s="5"/>
      <c r="I26" s="54">
        <f t="shared" si="1"/>
        <v>0</v>
      </c>
    </row>
    <row r="27" spans="2:9" ht="20.100000000000001" customHeight="1" x14ac:dyDescent="0.2">
      <c r="B27" s="53">
        <f t="shared" si="2"/>
        <v>6</v>
      </c>
      <c r="C27" s="20"/>
      <c r="D27" s="4"/>
      <c r="E27" s="4"/>
      <c r="F27" s="29"/>
      <c r="G27" s="23"/>
      <c r="H27" s="5"/>
      <c r="I27" s="54">
        <f t="shared" si="1"/>
        <v>0</v>
      </c>
    </row>
    <row r="28" spans="2:9" ht="20.100000000000001" customHeight="1" x14ac:dyDescent="0.2">
      <c r="B28" s="53">
        <f t="shared" si="2"/>
        <v>7</v>
      </c>
      <c r="C28" s="20"/>
      <c r="D28" s="4"/>
      <c r="E28" s="4"/>
      <c r="F28" s="29"/>
      <c r="G28" s="23"/>
      <c r="H28" s="5"/>
      <c r="I28" s="54">
        <f t="shared" si="1"/>
        <v>0</v>
      </c>
    </row>
    <row r="29" spans="2:9" ht="20.100000000000001" customHeight="1" x14ac:dyDescent="0.2">
      <c r="B29" s="53">
        <f t="shared" si="2"/>
        <v>8</v>
      </c>
      <c r="C29" s="20"/>
      <c r="D29" s="4"/>
      <c r="E29" s="4"/>
      <c r="F29" s="29"/>
      <c r="G29" s="23"/>
      <c r="H29" s="5"/>
      <c r="I29" s="54">
        <f t="shared" si="1"/>
        <v>0</v>
      </c>
    </row>
    <row r="30" spans="2:9" ht="20.100000000000001" customHeight="1" x14ac:dyDescent="0.2">
      <c r="B30" s="53">
        <f t="shared" si="2"/>
        <v>9</v>
      </c>
      <c r="C30" s="20"/>
      <c r="D30" s="4"/>
      <c r="E30" s="4"/>
      <c r="F30" s="29"/>
      <c r="G30" s="23"/>
      <c r="H30" s="5"/>
      <c r="I30" s="54">
        <f t="shared" si="1"/>
        <v>0</v>
      </c>
    </row>
    <row r="31" spans="2:9" ht="20.100000000000001" customHeight="1" x14ac:dyDescent="0.2">
      <c r="B31" s="53">
        <f t="shared" si="2"/>
        <v>10</v>
      </c>
      <c r="C31" s="20"/>
      <c r="D31" s="4"/>
      <c r="E31" s="4"/>
      <c r="F31" s="29"/>
      <c r="G31" s="23"/>
      <c r="H31" s="5"/>
      <c r="I31" s="54">
        <f t="shared" si="1"/>
        <v>0</v>
      </c>
    </row>
    <row r="32" spans="2:9" ht="20.100000000000001" customHeight="1" x14ac:dyDescent="0.2">
      <c r="B32" s="53">
        <f t="shared" si="2"/>
        <v>11</v>
      </c>
      <c r="C32" s="20"/>
      <c r="D32" s="4"/>
      <c r="E32" s="4"/>
      <c r="F32" s="29"/>
      <c r="G32" s="23"/>
      <c r="H32" s="5"/>
      <c r="I32" s="54">
        <f t="shared" si="1"/>
        <v>0</v>
      </c>
    </row>
    <row r="33" spans="2:9" ht="20.100000000000001" customHeight="1" x14ac:dyDescent="0.2">
      <c r="B33" s="53">
        <f t="shared" si="2"/>
        <v>12</v>
      </c>
      <c r="C33" s="20"/>
      <c r="D33" s="4"/>
      <c r="E33" s="4"/>
      <c r="F33" s="29"/>
      <c r="G33" s="23"/>
      <c r="H33" s="5"/>
      <c r="I33" s="54">
        <f t="shared" si="1"/>
        <v>0</v>
      </c>
    </row>
    <row r="34" spans="2:9" ht="20.100000000000001" customHeight="1" x14ac:dyDescent="0.2">
      <c r="B34" s="53">
        <f t="shared" si="2"/>
        <v>13</v>
      </c>
      <c r="C34" s="20"/>
      <c r="D34" s="4"/>
      <c r="E34" s="4"/>
      <c r="F34" s="29"/>
      <c r="G34" s="23"/>
      <c r="H34" s="5"/>
      <c r="I34" s="54">
        <f t="shared" si="1"/>
        <v>0</v>
      </c>
    </row>
    <row r="35" spans="2:9" ht="20.100000000000001" customHeight="1" x14ac:dyDescent="0.2">
      <c r="B35" s="53">
        <f t="shared" si="2"/>
        <v>14</v>
      </c>
      <c r="C35" s="20"/>
      <c r="D35" s="4"/>
      <c r="E35" s="4"/>
      <c r="F35" s="29"/>
      <c r="G35" s="23"/>
      <c r="H35" s="5"/>
      <c r="I35" s="54">
        <f t="shared" si="1"/>
        <v>0</v>
      </c>
    </row>
    <row r="36" spans="2:9" ht="20.100000000000001" customHeight="1" x14ac:dyDescent="0.2">
      <c r="B36" s="53">
        <f t="shared" si="2"/>
        <v>15</v>
      </c>
      <c r="C36" s="20"/>
      <c r="D36" s="4"/>
      <c r="E36" s="4"/>
      <c r="F36" s="29"/>
      <c r="G36" s="23"/>
      <c r="H36" s="5"/>
      <c r="I36" s="54">
        <f t="shared" si="1"/>
        <v>0</v>
      </c>
    </row>
    <row r="37" spans="2:9" ht="20.100000000000001" customHeight="1" x14ac:dyDescent="0.2">
      <c r="B37" s="53">
        <f t="shared" si="2"/>
        <v>16</v>
      </c>
      <c r="C37" s="20"/>
      <c r="D37" s="4"/>
      <c r="E37" s="4"/>
      <c r="F37" s="29"/>
      <c r="G37" s="23"/>
      <c r="H37" s="5"/>
      <c r="I37" s="54">
        <f t="shared" si="1"/>
        <v>0</v>
      </c>
    </row>
    <row r="38" spans="2:9" ht="20.100000000000001" customHeight="1" x14ac:dyDescent="0.2">
      <c r="B38" s="53">
        <f t="shared" si="2"/>
        <v>17</v>
      </c>
      <c r="C38" s="20"/>
      <c r="D38" s="4"/>
      <c r="E38" s="4"/>
      <c r="F38" s="29"/>
      <c r="G38" s="23"/>
      <c r="H38" s="5"/>
      <c r="I38" s="54">
        <f t="shared" si="1"/>
        <v>0</v>
      </c>
    </row>
    <row r="39" spans="2:9" ht="20.100000000000001" customHeight="1" x14ac:dyDescent="0.2">
      <c r="B39" s="53">
        <f t="shared" si="2"/>
        <v>18</v>
      </c>
      <c r="C39" s="20"/>
      <c r="D39" s="4"/>
      <c r="E39" s="4"/>
      <c r="F39" s="29"/>
      <c r="G39" s="23"/>
      <c r="H39" s="5"/>
      <c r="I39" s="54">
        <f t="shared" si="1"/>
        <v>0</v>
      </c>
    </row>
    <row r="40" spans="2:9" ht="20.100000000000001" customHeight="1" x14ac:dyDescent="0.2">
      <c r="B40" s="53">
        <f t="shared" si="2"/>
        <v>19</v>
      </c>
      <c r="C40" s="20"/>
      <c r="D40" s="4"/>
      <c r="E40" s="4"/>
      <c r="F40" s="29"/>
      <c r="G40" s="23"/>
      <c r="H40" s="5"/>
      <c r="I40" s="54">
        <f t="shared" si="1"/>
        <v>0</v>
      </c>
    </row>
    <row r="41" spans="2:9" ht="20.100000000000001" customHeight="1" x14ac:dyDescent="0.2">
      <c r="B41" s="53">
        <f t="shared" si="2"/>
        <v>20</v>
      </c>
      <c r="C41" s="20"/>
      <c r="D41" s="4"/>
      <c r="E41" s="4"/>
      <c r="F41" s="29"/>
      <c r="G41" s="23"/>
      <c r="H41" s="5"/>
      <c r="I41" s="54">
        <f t="shared" si="1"/>
        <v>0</v>
      </c>
    </row>
    <row r="42" spans="2:9" ht="20.100000000000001" customHeight="1" x14ac:dyDescent="0.2">
      <c r="B42" s="53">
        <f t="shared" si="2"/>
        <v>21</v>
      </c>
      <c r="C42" s="20"/>
      <c r="D42" s="4"/>
      <c r="E42" s="4"/>
      <c r="F42" s="29"/>
      <c r="G42" s="23"/>
      <c r="H42" s="5"/>
      <c r="I42" s="54">
        <f t="shared" si="1"/>
        <v>0</v>
      </c>
    </row>
    <row r="43" spans="2:9" ht="20.100000000000001" customHeight="1" x14ac:dyDescent="0.2">
      <c r="B43" s="53">
        <f t="shared" si="2"/>
        <v>22</v>
      </c>
      <c r="C43" s="20"/>
      <c r="D43" s="4"/>
      <c r="E43" s="4"/>
      <c r="F43" s="29"/>
      <c r="G43" s="23"/>
      <c r="H43" s="5"/>
      <c r="I43" s="54">
        <f t="shared" si="1"/>
        <v>0</v>
      </c>
    </row>
    <row r="44" spans="2:9" ht="20.100000000000001" customHeight="1" x14ac:dyDescent="0.2">
      <c r="B44" s="53">
        <f t="shared" si="2"/>
        <v>23</v>
      </c>
      <c r="C44" s="20"/>
      <c r="D44" s="4"/>
      <c r="E44" s="4"/>
      <c r="F44" s="29"/>
      <c r="G44" s="23"/>
      <c r="H44" s="5"/>
      <c r="I44" s="54">
        <f t="shared" si="1"/>
        <v>0</v>
      </c>
    </row>
    <row r="45" spans="2:9" ht="20.100000000000001" customHeight="1" x14ac:dyDescent="0.2">
      <c r="B45" s="53">
        <f t="shared" si="2"/>
        <v>24</v>
      </c>
      <c r="C45" s="20"/>
      <c r="D45" s="4"/>
      <c r="E45" s="4"/>
      <c r="F45" s="29"/>
      <c r="G45" s="23"/>
      <c r="H45" s="5"/>
      <c r="I45" s="54">
        <f t="shared" si="1"/>
        <v>0</v>
      </c>
    </row>
    <row r="46" spans="2:9" ht="20.100000000000001" customHeight="1" x14ac:dyDescent="0.2">
      <c r="B46" s="53">
        <f t="shared" si="2"/>
        <v>25</v>
      </c>
      <c r="C46" s="20"/>
      <c r="D46" s="4"/>
      <c r="E46" s="4"/>
      <c r="F46" s="29"/>
      <c r="G46" s="23"/>
      <c r="H46" s="5"/>
      <c r="I46" s="54">
        <f t="shared" si="1"/>
        <v>0</v>
      </c>
    </row>
    <row r="47" spans="2:9" s="55" customFormat="1" ht="20.100000000000001" customHeight="1" x14ac:dyDescent="0.2">
      <c r="B47" s="56">
        <v>26</v>
      </c>
      <c r="C47" s="246" t="s">
        <v>15</v>
      </c>
      <c r="D47" s="247"/>
      <c r="E47" s="247"/>
      <c r="F47" s="247"/>
      <c r="G47" s="247"/>
      <c r="H47" s="248"/>
      <c r="I47" s="57">
        <f>SUM(I22:I46)</f>
        <v>0</v>
      </c>
    </row>
    <row r="48" spans="2:9" ht="20.100000000000001" customHeight="1" x14ac:dyDescent="0.3">
      <c r="C48" s="58"/>
      <c r="D48" s="58"/>
      <c r="E48" s="58"/>
      <c r="F48" s="58"/>
      <c r="G48" s="58"/>
      <c r="H48" s="58"/>
      <c r="I48" s="59"/>
    </row>
    <row r="49" spans="2:9" s="44" customFormat="1" ht="20.100000000000001" customHeight="1" x14ac:dyDescent="0.2">
      <c r="B49" s="252" t="str">
        <f>_xlfn.CONCAT(" ",Instructions," - ","Fringe Benefits")</f>
        <v xml:space="preserve"> Instructions and Information - Fringe Benefits</v>
      </c>
      <c r="C49" s="253"/>
      <c r="D49" s="253"/>
      <c r="E49" s="253"/>
      <c r="F49" s="253"/>
      <c r="G49" s="253"/>
      <c r="H49" s="253"/>
      <c r="I49" s="254"/>
    </row>
    <row r="50" spans="2:9" s="52" customFormat="1" ht="24.95" customHeight="1" x14ac:dyDescent="0.2">
      <c r="B50" s="42">
        <v>1</v>
      </c>
      <c r="C50" s="255" t="s">
        <v>16</v>
      </c>
      <c r="D50" s="256"/>
      <c r="E50" s="256"/>
      <c r="F50" s="256"/>
      <c r="G50" s="256"/>
      <c r="H50" s="256"/>
      <c r="I50" s="257"/>
    </row>
    <row r="51" spans="2:9" s="52" customFormat="1" ht="24.95" customHeight="1" x14ac:dyDescent="0.2">
      <c r="B51" s="42">
        <f>B50+1</f>
        <v>2</v>
      </c>
      <c r="C51" s="255" t="s">
        <v>17</v>
      </c>
      <c r="D51" s="256"/>
      <c r="E51" s="256"/>
      <c r="F51" s="256"/>
      <c r="G51" s="256"/>
      <c r="H51" s="256"/>
      <c r="I51" s="257"/>
    </row>
    <row r="52" spans="2:9" s="52" customFormat="1" ht="24.95" customHeight="1" x14ac:dyDescent="0.2">
      <c r="B52" s="42">
        <f t="shared" ref="B52" si="3">B51+1</f>
        <v>3</v>
      </c>
      <c r="C52" s="255" t="s">
        <v>18</v>
      </c>
      <c r="D52" s="256"/>
      <c r="E52" s="256"/>
      <c r="F52" s="256"/>
      <c r="G52" s="256"/>
      <c r="H52" s="256"/>
      <c r="I52" s="257"/>
    </row>
    <row r="53" spans="2:9" s="52" customFormat="1" ht="18" customHeight="1" x14ac:dyDescent="0.2">
      <c r="C53" s="60"/>
      <c r="D53" s="60"/>
      <c r="E53" s="61"/>
      <c r="F53" s="62"/>
      <c r="G53" s="62"/>
      <c r="H53" s="62"/>
      <c r="I53" s="63"/>
    </row>
    <row r="54" spans="2:9" s="52" customFormat="1" ht="21.75" customHeight="1" x14ac:dyDescent="0.2">
      <c r="B54" s="249" t="s">
        <v>19</v>
      </c>
      <c r="C54" s="249"/>
      <c r="D54" s="249"/>
      <c r="E54" s="249"/>
      <c r="F54" s="249"/>
      <c r="G54" s="249"/>
      <c r="H54" s="249"/>
      <c r="I54" s="249"/>
    </row>
    <row r="55" spans="2:9" s="52" customFormat="1" ht="21.75" customHeight="1" x14ac:dyDescent="0.2">
      <c r="B55" s="64">
        <v>1</v>
      </c>
      <c r="C55" s="250" t="s">
        <v>20</v>
      </c>
      <c r="D55" s="250"/>
      <c r="E55" s="250"/>
      <c r="F55" s="250"/>
      <c r="G55" s="250"/>
      <c r="H55" s="250"/>
      <c r="I55" s="250"/>
    </row>
    <row r="56" spans="2:9" s="44" customFormat="1" ht="21.75" customHeight="1" x14ac:dyDescent="0.2">
      <c r="B56" s="251"/>
      <c r="C56" s="251"/>
      <c r="D56" s="251"/>
      <c r="E56" s="251"/>
      <c r="F56" s="251"/>
      <c r="G56" s="251"/>
      <c r="H56" s="251"/>
      <c r="I56" s="251"/>
    </row>
    <row r="57" spans="2:9" s="44" customFormat="1" ht="21.75" customHeight="1" x14ac:dyDescent="0.2">
      <c r="B57" s="251"/>
      <c r="C57" s="251"/>
      <c r="D57" s="251"/>
      <c r="E57" s="251"/>
      <c r="F57" s="251"/>
      <c r="G57" s="251"/>
      <c r="H57" s="251"/>
      <c r="I57" s="251"/>
    </row>
    <row r="58" spans="2:9" s="44" customFormat="1" ht="21.75" customHeight="1" x14ac:dyDescent="0.2">
      <c r="B58" s="251"/>
      <c r="C58" s="251"/>
      <c r="D58" s="251"/>
      <c r="E58" s="251"/>
      <c r="F58" s="251"/>
      <c r="G58" s="251"/>
      <c r="H58" s="251"/>
      <c r="I58" s="251"/>
    </row>
    <row r="59" spans="2:9" s="44" customFormat="1" ht="21.75" customHeight="1" x14ac:dyDescent="0.2">
      <c r="B59" s="251"/>
      <c r="C59" s="251"/>
      <c r="D59" s="251"/>
      <c r="E59" s="251"/>
      <c r="F59" s="251"/>
      <c r="G59" s="251"/>
      <c r="H59" s="251"/>
      <c r="I59" s="251"/>
    </row>
    <row r="60" spans="2:9" s="44" customFormat="1" ht="21.75" customHeight="1" x14ac:dyDescent="0.2">
      <c r="B60" s="251"/>
      <c r="C60" s="251"/>
      <c r="D60" s="251"/>
      <c r="E60" s="251"/>
      <c r="F60" s="251"/>
      <c r="G60" s="251"/>
      <c r="H60" s="251"/>
      <c r="I60" s="251"/>
    </row>
    <row r="61" spans="2:9" s="44" customFormat="1" ht="15" customHeight="1" x14ac:dyDescent="0.2">
      <c r="B61" s="65"/>
    </row>
    <row r="62" spans="2:9" s="44" customFormat="1" ht="15.75" thickBot="1" x14ac:dyDescent="0.25">
      <c r="F62" s="258" t="s">
        <v>21</v>
      </c>
      <c r="G62" s="258"/>
      <c r="H62" s="258"/>
      <c r="I62" s="6"/>
    </row>
    <row r="63" spans="2:9" s="44" customFormat="1" ht="15" x14ac:dyDescent="0.2">
      <c r="F63" s="243" t="s">
        <v>22</v>
      </c>
      <c r="G63" s="243"/>
      <c r="H63" s="243"/>
      <c r="I63" s="66">
        <f>I62*I47</f>
        <v>0</v>
      </c>
    </row>
    <row r="64" spans="2:9" s="44" customFormat="1" ht="14.25" x14ac:dyDescent="0.2"/>
    <row r="65" s="44" customFormat="1" ht="14.25" x14ac:dyDescent="0.2"/>
    <row r="66" s="44" customFormat="1" ht="14.25" x14ac:dyDescent="0.2"/>
    <row r="67" s="44" customFormat="1" ht="14.25" x14ac:dyDescent="0.2"/>
    <row r="68" s="44" customFormat="1" ht="14.25" x14ac:dyDescent="0.2"/>
    <row r="69" s="44" customFormat="1" ht="14.25" x14ac:dyDescent="0.2"/>
    <row r="70" s="44" customFormat="1" ht="14.25" x14ac:dyDescent="0.2"/>
    <row r="71" s="44" customFormat="1" ht="14.25" x14ac:dyDescent="0.2"/>
    <row r="72" s="44" customFormat="1" ht="14.25" x14ac:dyDescent="0.2"/>
    <row r="73" s="44" customFormat="1" ht="14.25" x14ac:dyDescent="0.2"/>
    <row r="74" s="44" customFormat="1" ht="14.25" x14ac:dyDescent="0.2"/>
    <row r="75" s="44" customFormat="1" ht="14.25" x14ac:dyDescent="0.2"/>
    <row r="76" s="44" customFormat="1" ht="14.25" x14ac:dyDescent="0.2"/>
    <row r="77" s="44" customFormat="1" ht="14.25" x14ac:dyDescent="0.2"/>
    <row r="78" s="44" customFormat="1" ht="14.25" x14ac:dyDescent="0.2"/>
    <row r="79" s="44" customFormat="1" ht="14.25" x14ac:dyDescent="0.2"/>
    <row r="80" s="44" customFormat="1" ht="14.25" x14ac:dyDescent="0.2"/>
    <row r="81" s="44" customFormat="1" ht="14.25" x14ac:dyDescent="0.2"/>
    <row r="82" s="44" customFormat="1" ht="14.25" x14ac:dyDescent="0.2"/>
    <row r="83" s="44" customFormat="1" ht="14.25" x14ac:dyDescent="0.2"/>
    <row r="84" s="44" customFormat="1" ht="14.25" x14ac:dyDescent="0.2"/>
    <row r="85" s="44" customFormat="1" ht="14.25" x14ac:dyDescent="0.2"/>
    <row r="86" s="44" customFormat="1" ht="14.25" x14ac:dyDescent="0.2"/>
    <row r="87" s="44" customFormat="1" ht="14.25" x14ac:dyDescent="0.2"/>
    <row r="88" s="44" customFormat="1" ht="14.25" x14ac:dyDescent="0.2"/>
    <row r="89" s="44" customFormat="1" ht="14.25" x14ac:dyDescent="0.2"/>
    <row r="90" s="44" customFormat="1" ht="14.25" x14ac:dyDescent="0.2"/>
    <row r="91" s="44" customFormat="1" ht="14.25" x14ac:dyDescent="0.2"/>
    <row r="92" s="44" customFormat="1" ht="14.25" x14ac:dyDescent="0.2"/>
    <row r="93" s="44" customFormat="1" ht="14.25" x14ac:dyDescent="0.2"/>
    <row r="94" s="44" customFormat="1" ht="14.25" x14ac:dyDescent="0.2"/>
    <row r="95" s="44" customFormat="1" ht="14.25" x14ac:dyDescent="0.2"/>
    <row r="96" s="44" customFormat="1" ht="14.25" x14ac:dyDescent="0.2"/>
    <row r="97" s="44" customFormat="1" ht="14.25" x14ac:dyDescent="0.2"/>
    <row r="98" s="44" customFormat="1" ht="14.25" x14ac:dyDescent="0.2"/>
    <row r="99" s="44" customFormat="1" ht="14.25" x14ac:dyDescent="0.2"/>
    <row r="100" s="44" customFormat="1" ht="14.25" x14ac:dyDescent="0.2"/>
    <row r="101" s="44" customFormat="1" ht="14.25" x14ac:dyDescent="0.2"/>
    <row r="102" s="44" customFormat="1" ht="14.25" x14ac:dyDescent="0.2"/>
    <row r="103" s="44" customFormat="1" ht="14.25" x14ac:dyDescent="0.2"/>
    <row r="104" s="44" customFormat="1" ht="14.25" x14ac:dyDescent="0.2"/>
    <row r="105" s="44" customFormat="1" ht="14.25" x14ac:dyDescent="0.2"/>
    <row r="106" s="44" customFormat="1" ht="14.25" x14ac:dyDescent="0.2"/>
    <row r="107" s="44" customFormat="1" ht="14.25" x14ac:dyDescent="0.2"/>
    <row r="108" s="44" customFormat="1" ht="14.25" x14ac:dyDescent="0.2"/>
    <row r="109" s="44" customFormat="1" ht="14.25" x14ac:dyDescent="0.2"/>
    <row r="110" s="44" customFormat="1" ht="14.25" x14ac:dyDescent="0.2"/>
    <row r="111" s="44" customFormat="1" ht="14.25" x14ac:dyDescent="0.2"/>
    <row r="112" s="44" customFormat="1" ht="14.25" x14ac:dyDescent="0.2"/>
    <row r="113" s="44" customFormat="1" ht="14.25" x14ac:dyDescent="0.2"/>
    <row r="114" s="44" customFormat="1" ht="14.25" x14ac:dyDescent="0.2"/>
    <row r="115" s="44" customFormat="1" ht="14.25" x14ac:dyDescent="0.2"/>
    <row r="116" s="44" customFormat="1" ht="14.25" x14ac:dyDescent="0.2"/>
    <row r="117" s="44" customFormat="1" ht="14.25" x14ac:dyDescent="0.2"/>
    <row r="118" s="44" customFormat="1" ht="14.25" x14ac:dyDescent="0.2"/>
    <row r="119" s="44" customFormat="1" ht="14.25" x14ac:dyDescent="0.2"/>
    <row r="120" s="44" customFormat="1" ht="14.25" x14ac:dyDescent="0.2"/>
    <row r="121" s="44" customFormat="1" ht="14.25" x14ac:dyDescent="0.2"/>
    <row r="122" s="44" customFormat="1" ht="14.25" x14ac:dyDescent="0.2"/>
    <row r="123" s="44" customFormat="1" ht="14.25" x14ac:dyDescent="0.2"/>
    <row r="124" s="44" customFormat="1" ht="14.25" x14ac:dyDescent="0.2"/>
    <row r="125" s="44" customFormat="1" ht="14.25" x14ac:dyDescent="0.2"/>
    <row r="126" s="44" customFormat="1" ht="14.25" x14ac:dyDescent="0.2"/>
    <row r="127" s="44" customFormat="1" ht="14.25" x14ac:dyDescent="0.2"/>
    <row r="128" s="44" customFormat="1" ht="14.25" x14ac:dyDescent="0.2"/>
    <row r="129" spans="8:10" s="44" customFormat="1" ht="14.25" x14ac:dyDescent="0.2"/>
    <row r="130" spans="8:10" s="44" customFormat="1" ht="14.25" x14ac:dyDescent="0.2"/>
    <row r="131" spans="8:10" s="44" customFormat="1" ht="14.25" x14ac:dyDescent="0.2"/>
    <row r="132" spans="8:10" s="44" customFormat="1" ht="14.25" x14ac:dyDescent="0.2">
      <c r="H132" s="43"/>
      <c r="I132" s="43"/>
      <c r="J132" s="43"/>
    </row>
    <row r="133" spans="8:10" s="44" customFormat="1" ht="14.25" x14ac:dyDescent="0.2">
      <c r="H133" s="43"/>
      <c r="I133" s="43"/>
      <c r="J133" s="43"/>
    </row>
    <row r="160" spans="3:4" ht="15" x14ac:dyDescent="0.2">
      <c r="C160" s="67"/>
      <c r="D160" s="67"/>
    </row>
    <row r="161" spans="3:4" ht="15" x14ac:dyDescent="0.2">
      <c r="C161" s="67"/>
      <c r="D161" s="67"/>
    </row>
    <row r="162" spans="3:4" ht="15" x14ac:dyDescent="0.2">
      <c r="C162" s="67"/>
      <c r="D162" s="67"/>
    </row>
    <row r="163" spans="3:4" x14ac:dyDescent="0.2">
      <c r="C163" s="68"/>
      <c r="D163" s="68"/>
    </row>
    <row r="164" spans="3:4" x14ac:dyDescent="0.2">
      <c r="C164" s="68"/>
      <c r="D164" s="68"/>
    </row>
    <row r="165" spans="3:4" ht="15" x14ac:dyDescent="0.2">
      <c r="C165" s="67"/>
      <c r="D165" s="67"/>
    </row>
    <row r="166" spans="3:4" ht="15" x14ac:dyDescent="0.2">
      <c r="C166" s="67"/>
      <c r="D166" s="67"/>
    </row>
    <row r="167" spans="3:4" x14ac:dyDescent="0.2">
      <c r="C167" s="68"/>
      <c r="D167" s="68"/>
    </row>
    <row r="168" spans="3:4" x14ac:dyDescent="0.2">
      <c r="C168" s="68"/>
      <c r="D168" s="68"/>
    </row>
    <row r="169" spans="3:4" ht="15" x14ac:dyDescent="0.2">
      <c r="C169" s="67"/>
      <c r="D169" s="67"/>
    </row>
    <row r="170" spans="3:4" ht="15" x14ac:dyDescent="0.2">
      <c r="C170" s="67"/>
      <c r="D170" s="67"/>
    </row>
    <row r="171" spans="3:4" x14ac:dyDescent="0.2">
      <c r="C171" s="68"/>
      <c r="D171" s="68"/>
    </row>
  </sheetData>
  <sheetProtection algorithmName="SHA-512" hashValue="gh9C6ZvhZd3Wp8i8/iRBnKMp2KdtSl3XFqFQcdgqvyiKJlEIGsbq2NVtDzDd9il9axvsIl7yWdpEZ++rNEV4fg==" saltValue="A01QTR59pPp5BXorWho8nw==" spinCount="100000" sheet="1" objects="1" scenarios="1"/>
  <mergeCells count="27">
    <mergeCell ref="C19:I19"/>
    <mergeCell ref="C11:F11"/>
    <mergeCell ref="C14:I14"/>
    <mergeCell ref="C15:I15"/>
    <mergeCell ref="C16:I16"/>
    <mergeCell ref="C17:I17"/>
    <mergeCell ref="C18:I18"/>
    <mergeCell ref="C2:J2"/>
    <mergeCell ref="C4:J4"/>
    <mergeCell ref="C3:J3"/>
    <mergeCell ref="C10:F10"/>
    <mergeCell ref="B13:I13"/>
    <mergeCell ref="B6:C6"/>
    <mergeCell ref="C9:F9"/>
    <mergeCell ref="B8:F8"/>
    <mergeCell ref="D6:F6"/>
    <mergeCell ref="F63:H63"/>
    <mergeCell ref="B21:C21"/>
    <mergeCell ref="C47:H47"/>
    <mergeCell ref="B54:I54"/>
    <mergeCell ref="C55:I55"/>
    <mergeCell ref="B56:I60"/>
    <mergeCell ref="B49:I49"/>
    <mergeCell ref="C50:I50"/>
    <mergeCell ref="C51:I51"/>
    <mergeCell ref="C52:I52"/>
    <mergeCell ref="F62:H62"/>
  </mergeCells>
  <phoneticPr fontId="43" type="noConversion"/>
  <pageMargins left="0.7" right="0.7" top="0.75" bottom="0.75" header="0.3" footer="0.3"/>
  <pageSetup scale="47" fitToHeight="0" orientation="landscape"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F1E7E-9E84-4354-84BA-3031040484D6}">
  <sheetPr codeName="Sheet4">
    <pageSetUpPr fitToPage="1"/>
  </sheetPr>
  <dimension ref="A1:O202"/>
  <sheetViews>
    <sheetView showGridLines="0" topLeftCell="A66" zoomScaleNormal="100" workbookViewId="0">
      <selection activeCell="D49" sqref="D49:E68"/>
    </sheetView>
  </sheetViews>
  <sheetFormatPr defaultRowHeight="15" x14ac:dyDescent="0.2"/>
  <cols>
    <col min="1" max="2" width="5.69921875" customWidth="1"/>
    <col min="3" max="4" width="30.69921875" customWidth="1"/>
    <col min="5" max="13" width="15.69921875" customWidth="1"/>
    <col min="14" max="14" width="16.59765625" customWidth="1"/>
    <col min="258" max="258" width="2.5" customWidth="1"/>
    <col min="259" max="259" width="38.69921875" customWidth="1"/>
    <col min="260" max="260" width="41.796875" customWidth="1"/>
    <col min="261" max="261" width="12.5" bestFit="1" customWidth="1"/>
    <col min="262" max="262" width="9.69921875" customWidth="1"/>
    <col min="263" max="263" width="8.59765625" bestFit="1" customWidth="1"/>
    <col min="264" max="264" width="13.09765625" customWidth="1"/>
    <col min="265" max="265" width="10.296875" customWidth="1"/>
    <col min="266" max="268" width="9.69921875" bestFit="1" customWidth="1"/>
    <col min="269" max="269" width="8.296875" customWidth="1"/>
    <col min="270" max="270" width="7.5" bestFit="1" customWidth="1"/>
    <col min="514" max="514" width="2.5" customWidth="1"/>
    <col min="515" max="515" width="38.69921875" customWidth="1"/>
    <col min="516" max="516" width="41.796875" customWidth="1"/>
    <col min="517" max="517" width="12.5" bestFit="1" customWidth="1"/>
    <col min="518" max="518" width="9.69921875" customWidth="1"/>
    <col min="519" max="519" width="8.59765625" bestFit="1" customWidth="1"/>
    <col min="520" max="520" width="13.09765625" customWidth="1"/>
    <col min="521" max="521" width="10.296875" customWidth="1"/>
    <col min="522" max="524" width="9.69921875" bestFit="1" customWidth="1"/>
    <col min="525" max="525" width="8.296875" customWidth="1"/>
    <col min="526" max="526" width="7.5" bestFit="1" customWidth="1"/>
    <col min="770" max="770" width="2.5" customWidth="1"/>
    <col min="771" max="771" width="38.69921875" customWidth="1"/>
    <col min="772" max="772" width="41.796875" customWidth="1"/>
    <col min="773" max="773" width="12.5" bestFit="1" customWidth="1"/>
    <col min="774" max="774" width="9.69921875" customWidth="1"/>
    <col min="775" max="775" width="8.59765625" bestFit="1" customWidth="1"/>
    <col min="776" max="776" width="13.09765625" customWidth="1"/>
    <col min="777" max="777" width="10.296875" customWidth="1"/>
    <col min="778" max="780" width="9.69921875" bestFit="1" customWidth="1"/>
    <col min="781" max="781" width="8.296875" customWidth="1"/>
    <col min="782" max="782" width="7.5" bestFit="1" customWidth="1"/>
    <col min="1026" max="1026" width="2.5" customWidth="1"/>
    <col min="1027" max="1027" width="38.69921875" customWidth="1"/>
    <col min="1028" max="1028" width="41.796875" customWidth="1"/>
    <col min="1029" max="1029" width="12.5" bestFit="1" customWidth="1"/>
    <col min="1030" max="1030" width="9.69921875" customWidth="1"/>
    <col min="1031" max="1031" width="8.59765625" bestFit="1" customWidth="1"/>
    <col min="1032" max="1032" width="13.09765625" customWidth="1"/>
    <col min="1033" max="1033" width="10.296875" customWidth="1"/>
    <col min="1034" max="1036" width="9.69921875" bestFit="1" customWidth="1"/>
    <col min="1037" max="1037" width="8.296875" customWidth="1"/>
    <col min="1038" max="1038" width="7.5" bestFit="1" customWidth="1"/>
    <col min="1282" max="1282" width="2.5" customWidth="1"/>
    <col min="1283" max="1283" width="38.69921875" customWidth="1"/>
    <col min="1284" max="1284" width="41.796875" customWidth="1"/>
    <col min="1285" max="1285" width="12.5" bestFit="1" customWidth="1"/>
    <col min="1286" max="1286" width="9.69921875" customWidth="1"/>
    <col min="1287" max="1287" width="8.59765625" bestFit="1" customWidth="1"/>
    <col min="1288" max="1288" width="13.09765625" customWidth="1"/>
    <col min="1289" max="1289" width="10.296875" customWidth="1"/>
    <col min="1290" max="1292" width="9.69921875" bestFit="1" customWidth="1"/>
    <col min="1293" max="1293" width="8.296875" customWidth="1"/>
    <col min="1294" max="1294" width="7.5" bestFit="1" customWidth="1"/>
    <col min="1538" max="1538" width="2.5" customWidth="1"/>
    <col min="1539" max="1539" width="38.69921875" customWidth="1"/>
    <col min="1540" max="1540" width="41.796875" customWidth="1"/>
    <col min="1541" max="1541" width="12.5" bestFit="1" customWidth="1"/>
    <col min="1542" max="1542" width="9.69921875" customWidth="1"/>
    <col min="1543" max="1543" width="8.59765625" bestFit="1" customWidth="1"/>
    <col min="1544" max="1544" width="13.09765625" customWidth="1"/>
    <col min="1545" max="1545" width="10.296875" customWidth="1"/>
    <col min="1546" max="1548" width="9.69921875" bestFit="1" customWidth="1"/>
    <col min="1549" max="1549" width="8.296875" customWidth="1"/>
    <col min="1550" max="1550" width="7.5" bestFit="1" customWidth="1"/>
    <col min="1794" max="1794" width="2.5" customWidth="1"/>
    <col min="1795" max="1795" width="38.69921875" customWidth="1"/>
    <col min="1796" max="1796" width="41.796875" customWidth="1"/>
    <col min="1797" max="1797" width="12.5" bestFit="1" customWidth="1"/>
    <col min="1798" max="1798" width="9.69921875" customWidth="1"/>
    <col min="1799" max="1799" width="8.59765625" bestFit="1" customWidth="1"/>
    <col min="1800" max="1800" width="13.09765625" customWidth="1"/>
    <col min="1801" max="1801" width="10.296875" customWidth="1"/>
    <col min="1802" max="1804" width="9.69921875" bestFit="1" customWidth="1"/>
    <col min="1805" max="1805" width="8.296875" customWidth="1"/>
    <col min="1806" max="1806" width="7.5" bestFit="1" customWidth="1"/>
    <col min="2050" max="2050" width="2.5" customWidth="1"/>
    <col min="2051" max="2051" width="38.69921875" customWidth="1"/>
    <col min="2052" max="2052" width="41.796875" customWidth="1"/>
    <col min="2053" max="2053" width="12.5" bestFit="1" customWidth="1"/>
    <col min="2054" max="2054" width="9.69921875" customWidth="1"/>
    <col min="2055" max="2055" width="8.59765625" bestFit="1" customWidth="1"/>
    <col min="2056" max="2056" width="13.09765625" customWidth="1"/>
    <col min="2057" max="2057" width="10.296875" customWidth="1"/>
    <col min="2058" max="2060" width="9.69921875" bestFit="1" customWidth="1"/>
    <col min="2061" max="2061" width="8.296875" customWidth="1"/>
    <col min="2062" max="2062" width="7.5" bestFit="1" customWidth="1"/>
    <col min="2306" max="2306" width="2.5" customWidth="1"/>
    <col min="2307" max="2307" width="38.69921875" customWidth="1"/>
    <col min="2308" max="2308" width="41.796875" customWidth="1"/>
    <col min="2309" max="2309" width="12.5" bestFit="1" customWidth="1"/>
    <col min="2310" max="2310" width="9.69921875" customWidth="1"/>
    <col min="2311" max="2311" width="8.59765625" bestFit="1" customWidth="1"/>
    <col min="2312" max="2312" width="13.09765625" customWidth="1"/>
    <col min="2313" max="2313" width="10.296875" customWidth="1"/>
    <col min="2314" max="2316" width="9.69921875" bestFit="1" customWidth="1"/>
    <col min="2317" max="2317" width="8.296875" customWidth="1"/>
    <col min="2318" max="2318" width="7.5" bestFit="1" customWidth="1"/>
    <col min="2562" max="2562" width="2.5" customWidth="1"/>
    <col min="2563" max="2563" width="38.69921875" customWidth="1"/>
    <col min="2564" max="2564" width="41.796875" customWidth="1"/>
    <col min="2565" max="2565" width="12.5" bestFit="1" customWidth="1"/>
    <col min="2566" max="2566" width="9.69921875" customWidth="1"/>
    <col min="2567" max="2567" width="8.59765625" bestFit="1" customWidth="1"/>
    <col min="2568" max="2568" width="13.09765625" customWidth="1"/>
    <col min="2569" max="2569" width="10.296875" customWidth="1"/>
    <col min="2570" max="2572" width="9.69921875" bestFit="1" customWidth="1"/>
    <col min="2573" max="2573" width="8.296875" customWidth="1"/>
    <col min="2574" max="2574" width="7.5" bestFit="1" customWidth="1"/>
    <col min="2818" max="2818" width="2.5" customWidth="1"/>
    <col min="2819" max="2819" width="38.69921875" customWidth="1"/>
    <col min="2820" max="2820" width="41.796875" customWidth="1"/>
    <col min="2821" max="2821" width="12.5" bestFit="1" customWidth="1"/>
    <col min="2822" max="2822" width="9.69921875" customWidth="1"/>
    <col min="2823" max="2823" width="8.59765625" bestFit="1" customWidth="1"/>
    <col min="2824" max="2824" width="13.09765625" customWidth="1"/>
    <col min="2825" max="2825" width="10.296875" customWidth="1"/>
    <col min="2826" max="2828" width="9.69921875" bestFit="1" customWidth="1"/>
    <col min="2829" max="2829" width="8.296875" customWidth="1"/>
    <col min="2830" max="2830" width="7.5" bestFit="1" customWidth="1"/>
    <col min="3074" max="3074" width="2.5" customWidth="1"/>
    <col min="3075" max="3075" width="38.69921875" customWidth="1"/>
    <col min="3076" max="3076" width="41.796875" customWidth="1"/>
    <col min="3077" max="3077" width="12.5" bestFit="1" customWidth="1"/>
    <col min="3078" max="3078" width="9.69921875" customWidth="1"/>
    <col min="3079" max="3079" width="8.59765625" bestFit="1" customWidth="1"/>
    <col min="3080" max="3080" width="13.09765625" customWidth="1"/>
    <col min="3081" max="3081" width="10.296875" customWidth="1"/>
    <col min="3082" max="3084" width="9.69921875" bestFit="1" customWidth="1"/>
    <col min="3085" max="3085" width="8.296875" customWidth="1"/>
    <col min="3086" max="3086" width="7.5" bestFit="1" customWidth="1"/>
    <col min="3330" max="3330" width="2.5" customWidth="1"/>
    <col min="3331" max="3331" width="38.69921875" customWidth="1"/>
    <col min="3332" max="3332" width="41.796875" customWidth="1"/>
    <col min="3333" max="3333" width="12.5" bestFit="1" customWidth="1"/>
    <col min="3334" max="3334" width="9.69921875" customWidth="1"/>
    <col min="3335" max="3335" width="8.59765625" bestFit="1" customWidth="1"/>
    <col min="3336" max="3336" width="13.09765625" customWidth="1"/>
    <col min="3337" max="3337" width="10.296875" customWidth="1"/>
    <col min="3338" max="3340" width="9.69921875" bestFit="1" customWidth="1"/>
    <col min="3341" max="3341" width="8.296875" customWidth="1"/>
    <col min="3342" max="3342" width="7.5" bestFit="1" customWidth="1"/>
    <col min="3586" max="3586" width="2.5" customWidth="1"/>
    <col min="3587" max="3587" width="38.69921875" customWidth="1"/>
    <col min="3588" max="3588" width="41.796875" customWidth="1"/>
    <col min="3589" max="3589" width="12.5" bestFit="1" customWidth="1"/>
    <col min="3590" max="3590" width="9.69921875" customWidth="1"/>
    <col min="3591" max="3591" width="8.59765625" bestFit="1" customWidth="1"/>
    <col min="3592" max="3592" width="13.09765625" customWidth="1"/>
    <col min="3593" max="3593" width="10.296875" customWidth="1"/>
    <col min="3594" max="3596" width="9.69921875" bestFit="1" customWidth="1"/>
    <col min="3597" max="3597" width="8.296875" customWidth="1"/>
    <col min="3598" max="3598" width="7.5" bestFit="1" customWidth="1"/>
    <col min="3842" max="3842" width="2.5" customWidth="1"/>
    <col min="3843" max="3843" width="38.69921875" customWidth="1"/>
    <col min="3844" max="3844" width="41.796875" customWidth="1"/>
    <col min="3845" max="3845" width="12.5" bestFit="1" customWidth="1"/>
    <col min="3846" max="3846" width="9.69921875" customWidth="1"/>
    <col min="3847" max="3847" width="8.59765625" bestFit="1" customWidth="1"/>
    <col min="3848" max="3848" width="13.09765625" customWidth="1"/>
    <col min="3849" max="3849" width="10.296875" customWidth="1"/>
    <col min="3850" max="3852" width="9.69921875" bestFit="1" customWidth="1"/>
    <col min="3853" max="3853" width="8.296875" customWidth="1"/>
    <col min="3854" max="3854" width="7.5" bestFit="1" customWidth="1"/>
    <col min="4098" max="4098" width="2.5" customWidth="1"/>
    <col min="4099" max="4099" width="38.69921875" customWidth="1"/>
    <col min="4100" max="4100" width="41.796875" customWidth="1"/>
    <col min="4101" max="4101" width="12.5" bestFit="1" customWidth="1"/>
    <col min="4102" max="4102" width="9.69921875" customWidth="1"/>
    <col min="4103" max="4103" width="8.59765625" bestFit="1" customWidth="1"/>
    <col min="4104" max="4104" width="13.09765625" customWidth="1"/>
    <col min="4105" max="4105" width="10.296875" customWidth="1"/>
    <col min="4106" max="4108" width="9.69921875" bestFit="1" customWidth="1"/>
    <col min="4109" max="4109" width="8.296875" customWidth="1"/>
    <col min="4110" max="4110" width="7.5" bestFit="1" customWidth="1"/>
    <col min="4354" max="4354" width="2.5" customWidth="1"/>
    <col min="4355" max="4355" width="38.69921875" customWidth="1"/>
    <col min="4356" max="4356" width="41.796875" customWidth="1"/>
    <col min="4357" max="4357" width="12.5" bestFit="1" customWidth="1"/>
    <col min="4358" max="4358" width="9.69921875" customWidth="1"/>
    <col min="4359" max="4359" width="8.59765625" bestFit="1" customWidth="1"/>
    <col min="4360" max="4360" width="13.09765625" customWidth="1"/>
    <col min="4361" max="4361" width="10.296875" customWidth="1"/>
    <col min="4362" max="4364" width="9.69921875" bestFit="1" customWidth="1"/>
    <col min="4365" max="4365" width="8.296875" customWidth="1"/>
    <col min="4366" max="4366" width="7.5" bestFit="1" customWidth="1"/>
    <col min="4610" max="4610" width="2.5" customWidth="1"/>
    <col min="4611" max="4611" width="38.69921875" customWidth="1"/>
    <col min="4612" max="4612" width="41.796875" customWidth="1"/>
    <col min="4613" max="4613" width="12.5" bestFit="1" customWidth="1"/>
    <col min="4614" max="4614" width="9.69921875" customWidth="1"/>
    <col min="4615" max="4615" width="8.59765625" bestFit="1" customWidth="1"/>
    <col min="4616" max="4616" width="13.09765625" customWidth="1"/>
    <col min="4617" max="4617" width="10.296875" customWidth="1"/>
    <col min="4618" max="4620" width="9.69921875" bestFit="1" customWidth="1"/>
    <col min="4621" max="4621" width="8.296875" customWidth="1"/>
    <col min="4622" max="4622" width="7.5" bestFit="1" customWidth="1"/>
    <col min="4866" max="4866" width="2.5" customWidth="1"/>
    <col min="4867" max="4867" width="38.69921875" customWidth="1"/>
    <col min="4868" max="4868" width="41.796875" customWidth="1"/>
    <col min="4869" max="4869" width="12.5" bestFit="1" customWidth="1"/>
    <col min="4870" max="4870" width="9.69921875" customWidth="1"/>
    <col min="4871" max="4871" width="8.59765625" bestFit="1" customWidth="1"/>
    <col min="4872" max="4872" width="13.09765625" customWidth="1"/>
    <col min="4873" max="4873" width="10.296875" customWidth="1"/>
    <col min="4874" max="4876" width="9.69921875" bestFit="1" customWidth="1"/>
    <col min="4877" max="4877" width="8.296875" customWidth="1"/>
    <col min="4878" max="4878" width="7.5" bestFit="1" customWidth="1"/>
    <col min="5122" max="5122" width="2.5" customWidth="1"/>
    <col min="5123" max="5123" width="38.69921875" customWidth="1"/>
    <col min="5124" max="5124" width="41.796875" customWidth="1"/>
    <col min="5125" max="5125" width="12.5" bestFit="1" customWidth="1"/>
    <col min="5126" max="5126" width="9.69921875" customWidth="1"/>
    <col min="5127" max="5127" width="8.59765625" bestFit="1" customWidth="1"/>
    <col min="5128" max="5128" width="13.09765625" customWidth="1"/>
    <col min="5129" max="5129" width="10.296875" customWidth="1"/>
    <col min="5130" max="5132" width="9.69921875" bestFit="1" customWidth="1"/>
    <col min="5133" max="5133" width="8.296875" customWidth="1"/>
    <col min="5134" max="5134" width="7.5" bestFit="1" customWidth="1"/>
    <col min="5378" max="5378" width="2.5" customWidth="1"/>
    <col min="5379" max="5379" width="38.69921875" customWidth="1"/>
    <col min="5380" max="5380" width="41.796875" customWidth="1"/>
    <col min="5381" max="5381" width="12.5" bestFit="1" customWidth="1"/>
    <col min="5382" max="5382" width="9.69921875" customWidth="1"/>
    <col min="5383" max="5383" width="8.59765625" bestFit="1" customWidth="1"/>
    <col min="5384" max="5384" width="13.09765625" customWidth="1"/>
    <col min="5385" max="5385" width="10.296875" customWidth="1"/>
    <col min="5386" max="5388" width="9.69921875" bestFit="1" customWidth="1"/>
    <col min="5389" max="5389" width="8.296875" customWidth="1"/>
    <col min="5390" max="5390" width="7.5" bestFit="1" customWidth="1"/>
    <col min="5634" max="5634" width="2.5" customWidth="1"/>
    <col min="5635" max="5635" width="38.69921875" customWidth="1"/>
    <col min="5636" max="5636" width="41.796875" customWidth="1"/>
    <col min="5637" max="5637" width="12.5" bestFit="1" customWidth="1"/>
    <col min="5638" max="5638" width="9.69921875" customWidth="1"/>
    <col min="5639" max="5639" width="8.59765625" bestFit="1" customWidth="1"/>
    <col min="5640" max="5640" width="13.09765625" customWidth="1"/>
    <col min="5641" max="5641" width="10.296875" customWidth="1"/>
    <col min="5642" max="5644" width="9.69921875" bestFit="1" customWidth="1"/>
    <col min="5645" max="5645" width="8.296875" customWidth="1"/>
    <col min="5646" max="5646" width="7.5" bestFit="1" customWidth="1"/>
    <col min="5890" max="5890" width="2.5" customWidth="1"/>
    <col min="5891" max="5891" width="38.69921875" customWidth="1"/>
    <col min="5892" max="5892" width="41.796875" customWidth="1"/>
    <col min="5893" max="5893" width="12.5" bestFit="1" customWidth="1"/>
    <col min="5894" max="5894" width="9.69921875" customWidth="1"/>
    <col min="5895" max="5895" width="8.59765625" bestFit="1" customWidth="1"/>
    <col min="5896" max="5896" width="13.09765625" customWidth="1"/>
    <col min="5897" max="5897" width="10.296875" customWidth="1"/>
    <col min="5898" max="5900" width="9.69921875" bestFit="1" customWidth="1"/>
    <col min="5901" max="5901" width="8.296875" customWidth="1"/>
    <col min="5902" max="5902" width="7.5" bestFit="1" customWidth="1"/>
    <col min="6146" max="6146" width="2.5" customWidth="1"/>
    <col min="6147" max="6147" width="38.69921875" customWidth="1"/>
    <col min="6148" max="6148" width="41.796875" customWidth="1"/>
    <col min="6149" max="6149" width="12.5" bestFit="1" customWidth="1"/>
    <col min="6150" max="6150" width="9.69921875" customWidth="1"/>
    <col min="6151" max="6151" width="8.59765625" bestFit="1" customWidth="1"/>
    <col min="6152" max="6152" width="13.09765625" customWidth="1"/>
    <col min="6153" max="6153" width="10.296875" customWidth="1"/>
    <col min="6154" max="6156" width="9.69921875" bestFit="1" customWidth="1"/>
    <col min="6157" max="6157" width="8.296875" customWidth="1"/>
    <col min="6158" max="6158" width="7.5" bestFit="1" customWidth="1"/>
    <col min="6402" max="6402" width="2.5" customWidth="1"/>
    <col min="6403" max="6403" width="38.69921875" customWidth="1"/>
    <col min="6404" max="6404" width="41.796875" customWidth="1"/>
    <col min="6405" max="6405" width="12.5" bestFit="1" customWidth="1"/>
    <col min="6406" max="6406" width="9.69921875" customWidth="1"/>
    <col min="6407" max="6407" width="8.59765625" bestFit="1" customWidth="1"/>
    <col min="6408" max="6408" width="13.09765625" customWidth="1"/>
    <col min="6409" max="6409" width="10.296875" customWidth="1"/>
    <col min="6410" max="6412" width="9.69921875" bestFit="1" customWidth="1"/>
    <col min="6413" max="6413" width="8.296875" customWidth="1"/>
    <col min="6414" max="6414" width="7.5" bestFit="1" customWidth="1"/>
    <col min="6658" max="6658" width="2.5" customWidth="1"/>
    <col min="6659" max="6659" width="38.69921875" customWidth="1"/>
    <col min="6660" max="6660" width="41.796875" customWidth="1"/>
    <col min="6661" max="6661" width="12.5" bestFit="1" customWidth="1"/>
    <col min="6662" max="6662" width="9.69921875" customWidth="1"/>
    <col min="6663" max="6663" width="8.59765625" bestFit="1" customWidth="1"/>
    <col min="6664" max="6664" width="13.09765625" customWidth="1"/>
    <col min="6665" max="6665" width="10.296875" customWidth="1"/>
    <col min="6666" max="6668" width="9.69921875" bestFit="1" customWidth="1"/>
    <col min="6669" max="6669" width="8.296875" customWidth="1"/>
    <col min="6670" max="6670" width="7.5" bestFit="1" customWidth="1"/>
    <col min="6914" max="6914" width="2.5" customWidth="1"/>
    <col min="6915" max="6915" width="38.69921875" customWidth="1"/>
    <col min="6916" max="6916" width="41.796875" customWidth="1"/>
    <col min="6917" max="6917" width="12.5" bestFit="1" customWidth="1"/>
    <col min="6918" max="6918" width="9.69921875" customWidth="1"/>
    <col min="6919" max="6919" width="8.59765625" bestFit="1" customWidth="1"/>
    <col min="6920" max="6920" width="13.09765625" customWidth="1"/>
    <col min="6921" max="6921" width="10.296875" customWidth="1"/>
    <col min="6922" max="6924" width="9.69921875" bestFit="1" customWidth="1"/>
    <col min="6925" max="6925" width="8.296875" customWidth="1"/>
    <col min="6926" max="6926" width="7.5" bestFit="1" customWidth="1"/>
    <col min="7170" max="7170" width="2.5" customWidth="1"/>
    <col min="7171" max="7171" width="38.69921875" customWidth="1"/>
    <col min="7172" max="7172" width="41.796875" customWidth="1"/>
    <col min="7173" max="7173" width="12.5" bestFit="1" customWidth="1"/>
    <col min="7174" max="7174" width="9.69921875" customWidth="1"/>
    <col min="7175" max="7175" width="8.59765625" bestFit="1" customWidth="1"/>
    <col min="7176" max="7176" width="13.09765625" customWidth="1"/>
    <col min="7177" max="7177" width="10.296875" customWidth="1"/>
    <col min="7178" max="7180" width="9.69921875" bestFit="1" customWidth="1"/>
    <col min="7181" max="7181" width="8.296875" customWidth="1"/>
    <col min="7182" max="7182" width="7.5" bestFit="1" customWidth="1"/>
    <col min="7426" max="7426" width="2.5" customWidth="1"/>
    <col min="7427" max="7427" width="38.69921875" customWidth="1"/>
    <col min="7428" max="7428" width="41.796875" customWidth="1"/>
    <col min="7429" max="7429" width="12.5" bestFit="1" customWidth="1"/>
    <col min="7430" max="7430" width="9.69921875" customWidth="1"/>
    <col min="7431" max="7431" width="8.59765625" bestFit="1" customWidth="1"/>
    <col min="7432" max="7432" width="13.09765625" customWidth="1"/>
    <col min="7433" max="7433" width="10.296875" customWidth="1"/>
    <col min="7434" max="7436" width="9.69921875" bestFit="1" customWidth="1"/>
    <col min="7437" max="7437" width="8.296875" customWidth="1"/>
    <col min="7438" max="7438" width="7.5" bestFit="1" customWidth="1"/>
    <col min="7682" max="7682" width="2.5" customWidth="1"/>
    <col min="7683" max="7683" width="38.69921875" customWidth="1"/>
    <col min="7684" max="7684" width="41.796875" customWidth="1"/>
    <col min="7685" max="7685" width="12.5" bestFit="1" customWidth="1"/>
    <col min="7686" max="7686" width="9.69921875" customWidth="1"/>
    <col min="7687" max="7687" width="8.59765625" bestFit="1" customWidth="1"/>
    <col min="7688" max="7688" width="13.09765625" customWidth="1"/>
    <col min="7689" max="7689" width="10.296875" customWidth="1"/>
    <col min="7690" max="7692" width="9.69921875" bestFit="1" customWidth="1"/>
    <col min="7693" max="7693" width="8.296875" customWidth="1"/>
    <col min="7694" max="7694" width="7.5" bestFit="1" customWidth="1"/>
    <col min="7938" max="7938" width="2.5" customWidth="1"/>
    <col min="7939" max="7939" width="38.69921875" customWidth="1"/>
    <col min="7940" max="7940" width="41.796875" customWidth="1"/>
    <col min="7941" max="7941" width="12.5" bestFit="1" customWidth="1"/>
    <col min="7942" max="7942" width="9.69921875" customWidth="1"/>
    <col min="7943" max="7943" width="8.59765625" bestFit="1" customWidth="1"/>
    <col min="7944" max="7944" width="13.09765625" customWidth="1"/>
    <col min="7945" max="7945" width="10.296875" customWidth="1"/>
    <col min="7946" max="7948" width="9.69921875" bestFit="1" customWidth="1"/>
    <col min="7949" max="7949" width="8.296875" customWidth="1"/>
    <col min="7950" max="7950" width="7.5" bestFit="1" customWidth="1"/>
    <col min="8194" max="8194" width="2.5" customWidth="1"/>
    <col min="8195" max="8195" width="38.69921875" customWidth="1"/>
    <col min="8196" max="8196" width="41.796875" customWidth="1"/>
    <col min="8197" max="8197" width="12.5" bestFit="1" customWidth="1"/>
    <col min="8198" max="8198" width="9.69921875" customWidth="1"/>
    <col min="8199" max="8199" width="8.59765625" bestFit="1" customWidth="1"/>
    <col min="8200" max="8200" width="13.09765625" customWidth="1"/>
    <col min="8201" max="8201" width="10.296875" customWidth="1"/>
    <col min="8202" max="8204" width="9.69921875" bestFit="1" customWidth="1"/>
    <col min="8205" max="8205" width="8.296875" customWidth="1"/>
    <col min="8206" max="8206" width="7.5" bestFit="1" customWidth="1"/>
    <col min="8450" max="8450" width="2.5" customWidth="1"/>
    <col min="8451" max="8451" width="38.69921875" customWidth="1"/>
    <col min="8452" max="8452" width="41.796875" customWidth="1"/>
    <col min="8453" max="8453" width="12.5" bestFit="1" customWidth="1"/>
    <col min="8454" max="8454" width="9.69921875" customWidth="1"/>
    <col min="8455" max="8455" width="8.59765625" bestFit="1" customWidth="1"/>
    <col min="8456" max="8456" width="13.09765625" customWidth="1"/>
    <col min="8457" max="8457" width="10.296875" customWidth="1"/>
    <col min="8458" max="8460" width="9.69921875" bestFit="1" customWidth="1"/>
    <col min="8461" max="8461" width="8.296875" customWidth="1"/>
    <col min="8462" max="8462" width="7.5" bestFit="1" customWidth="1"/>
    <col min="8706" max="8706" width="2.5" customWidth="1"/>
    <col min="8707" max="8707" width="38.69921875" customWidth="1"/>
    <col min="8708" max="8708" width="41.796875" customWidth="1"/>
    <col min="8709" max="8709" width="12.5" bestFit="1" customWidth="1"/>
    <col min="8710" max="8710" width="9.69921875" customWidth="1"/>
    <col min="8711" max="8711" width="8.59765625" bestFit="1" customWidth="1"/>
    <col min="8712" max="8712" width="13.09765625" customWidth="1"/>
    <col min="8713" max="8713" width="10.296875" customWidth="1"/>
    <col min="8714" max="8716" width="9.69921875" bestFit="1" customWidth="1"/>
    <col min="8717" max="8717" width="8.296875" customWidth="1"/>
    <col min="8718" max="8718" width="7.5" bestFit="1" customWidth="1"/>
    <col min="8962" max="8962" width="2.5" customWidth="1"/>
    <col min="8963" max="8963" width="38.69921875" customWidth="1"/>
    <col min="8964" max="8964" width="41.796875" customWidth="1"/>
    <col min="8965" max="8965" width="12.5" bestFit="1" customWidth="1"/>
    <col min="8966" max="8966" width="9.69921875" customWidth="1"/>
    <col min="8967" max="8967" width="8.59765625" bestFit="1" customWidth="1"/>
    <col min="8968" max="8968" width="13.09765625" customWidth="1"/>
    <col min="8969" max="8969" width="10.296875" customWidth="1"/>
    <col min="8970" max="8972" width="9.69921875" bestFit="1" customWidth="1"/>
    <col min="8973" max="8973" width="8.296875" customWidth="1"/>
    <col min="8974" max="8974" width="7.5" bestFit="1" customWidth="1"/>
    <col min="9218" max="9218" width="2.5" customWidth="1"/>
    <col min="9219" max="9219" width="38.69921875" customWidth="1"/>
    <col min="9220" max="9220" width="41.796875" customWidth="1"/>
    <col min="9221" max="9221" width="12.5" bestFit="1" customWidth="1"/>
    <col min="9222" max="9222" width="9.69921875" customWidth="1"/>
    <col min="9223" max="9223" width="8.59765625" bestFit="1" customWidth="1"/>
    <col min="9224" max="9224" width="13.09765625" customWidth="1"/>
    <col min="9225" max="9225" width="10.296875" customWidth="1"/>
    <col min="9226" max="9228" width="9.69921875" bestFit="1" customWidth="1"/>
    <col min="9229" max="9229" width="8.296875" customWidth="1"/>
    <col min="9230" max="9230" width="7.5" bestFit="1" customWidth="1"/>
    <col min="9474" max="9474" width="2.5" customWidth="1"/>
    <col min="9475" max="9475" width="38.69921875" customWidth="1"/>
    <col min="9476" max="9476" width="41.796875" customWidth="1"/>
    <col min="9477" max="9477" width="12.5" bestFit="1" customWidth="1"/>
    <col min="9478" max="9478" width="9.69921875" customWidth="1"/>
    <col min="9479" max="9479" width="8.59765625" bestFit="1" customWidth="1"/>
    <col min="9480" max="9480" width="13.09765625" customWidth="1"/>
    <col min="9481" max="9481" width="10.296875" customWidth="1"/>
    <col min="9482" max="9484" width="9.69921875" bestFit="1" customWidth="1"/>
    <col min="9485" max="9485" width="8.296875" customWidth="1"/>
    <col min="9486" max="9486" width="7.5" bestFit="1" customWidth="1"/>
    <col min="9730" max="9730" width="2.5" customWidth="1"/>
    <col min="9731" max="9731" width="38.69921875" customWidth="1"/>
    <col min="9732" max="9732" width="41.796875" customWidth="1"/>
    <col min="9733" max="9733" width="12.5" bestFit="1" customWidth="1"/>
    <col min="9734" max="9734" width="9.69921875" customWidth="1"/>
    <col min="9735" max="9735" width="8.59765625" bestFit="1" customWidth="1"/>
    <col min="9736" max="9736" width="13.09765625" customWidth="1"/>
    <col min="9737" max="9737" width="10.296875" customWidth="1"/>
    <col min="9738" max="9740" width="9.69921875" bestFit="1" customWidth="1"/>
    <col min="9741" max="9741" width="8.296875" customWidth="1"/>
    <col min="9742" max="9742" width="7.5" bestFit="1" customWidth="1"/>
    <col min="9986" max="9986" width="2.5" customWidth="1"/>
    <col min="9987" max="9987" width="38.69921875" customWidth="1"/>
    <col min="9988" max="9988" width="41.796875" customWidth="1"/>
    <col min="9989" max="9989" width="12.5" bestFit="1" customWidth="1"/>
    <col min="9990" max="9990" width="9.69921875" customWidth="1"/>
    <col min="9991" max="9991" width="8.59765625" bestFit="1" customWidth="1"/>
    <col min="9992" max="9992" width="13.09765625" customWidth="1"/>
    <col min="9993" max="9993" width="10.296875" customWidth="1"/>
    <col min="9994" max="9996" width="9.69921875" bestFit="1" customWidth="1"/>
    <col min="9997" max="9997" width="8.296875" customWidth="1"/>
    <col min="9998" max="9998" width="7.5" bestFit="1" customWidth="1"/>
    <col min="10242" max="10242" width="2.5" customWidth="1"/>
    <col min="10243" max="10243" width="38.69921875" customWidth="1"/>
    <col min="10244" max="10244" width="41.796875" customWidth="1"/>
    <col min="10245" max="10245" width="12.5" bestFit="1" customWidth="1"/>
    <col min="10246" max="10246" width="9.69921875" customWidth="1"/>
    <col min="10247" max="10247" width="8.59765625" bestFit="1" customWidth="1"/>
    <col min="10248" max="10248" width="13.09765625" customWidth="1"/>
    <col min="10249" max="10249" width="10.296875" customWidth="1"/>
    <col min="10250" max="10252" width="9.69921875" bestFit="1" customWidth="1"/>
    <col min="10253" max="10253" width="8.296875" customWidth="1"/>
    <col min="10254" max="10254" width="7.5" bestFit="1" customWidth="1"/>
    <col min="10498" max="10498" width="2.5" customWidth="1"/>
    <col min="10499" max="10499" width="38.69921875" customWidth="1"/>
    <col min="10500" max="10500" width="41.796875" customWidth="1"/>
    <col min="10501" max="10501" width="12.5" bestFit="1" customWidth="1"/>
    <col min="10502" max="10502" width="9.69921875" customWidth="1"/>
    <col min="10503" max="10503" width="8.59765625" bestFit="1" customWidth="1"/>
    <col min="10504" max="10504" width="13.09765625" customWidth="1"/>
    <col min="10505" max="10505" width="10.296875" customWidth="1"/>
    <col min="10506" max="10508" width="9.69921875" bestFit="1" customWidth="1"/>
    <col min="10509" max="10509" width="8.296875" customWidth="1"/>
    <col min="10510" max="10510" width="7.5" bestFit="1" customWidth="1"/>
    <col min="10754" max="10754" width="2.5" customWidth="1"/>
    <col min="10755" max="10755" width="38.69921875" customWidth="1"/>
    <col min="10756" max="10756" width="41.796875" customWidth="1"/>
    <col min="10757" max="10757" width="12.5" bestFit="1" customWidth="1"/>
    <col min="10758" max="10758" width="9.69921875" customWidth="1"/>
    <col min="10759" max="10759" width="8.59765625" bestFit="1" customWidth="1"/>
    <col min="10760" max="10760" width="13.09765625" customWidth="1"/>
    <col min="10761" max="10761" width="10.296875" customWidth="1"/>
    <col min="10762" max="10764" width="9.69921875" bestFit="1" customWidth="1"/>
    <col min="10765" max="10765" width="8.296875" customWidth="1"/>
    <col min="10766" max="10766" width="7.5" bestFit="1" customWidth="1"/>
    <col min="11010" max="11010" width="2.5" customWidth="1"/>
    <col min="11011" max="11011" width="38.69921875" customWidth="1"/>
    <col min="11012" max="11012" width="41.796875" customWidth="1"/>
    <col min="11013" max="11013" width="12.5" bestFit="1" customWidth="1"/>
    <col min="11014" max="11014" width="9.69921875" customWidth="1"/>
    <col min="11015" max="11015" width="8.59765625" bestFit="1" customWidth="1"/>
    <col min="11016" max="11016" width="13.09765625" customWidth="1"/>
    <col min="11017" max="11017" width="10.296875" customWidth="1"/>
    <col min="11018" max="11020" width="9.69921875" bestFit="1" customWidth="1"/>
    <col min="11021" max="11021" width="8.296875" customWidth="1"/>
    <col min="11022" max="11022" width="7.5" bestFit="1" customWidth="1"/>
    <col min="11266" max="11266" width="2.5" customWidth="1"/>
    <col min="11267" max="11267" width="38.69921875" customWidth="1"/>
    <col min="11268" max="11268" width="41.796875" customWidth="1"/>
    <col min="11269" max="11269" width="12.5" bestFit="1" customWidth="1"/>
    <col min="11270" max="11270" width="9.69921875" customWidth="1"/>
    <col min="11271" max="11271" width="8.59765625" bestFit="1" customWidth="1"/>
    <col min="11272" max="11272" width="13.09765625" customWidth="1"/>
    <col min="11273" max="11273" width="10.296875" customWidth="1"/>
    <col min="11274" max="11276" width="9.69921875" bestFit="1" customWidth="1"/>
    <col min="11277" max="11277" width="8.296875" customWidth="1"/>
    <col min="11278" max="11278" width="7.5" bestFit="1" customWidth="1"/>
    <col min="11522" max="11522" width="2.5" customWidth="1"/>
    <col min="11523" max="11523" width="38.69921875" customWidth="1"/>
    <col min="11524" max="11524" width="41.796875" customWidth="1"/>
    <col min="11525" max="11525" width="12.5" bestFit="1" customWidth="1"/>
    <col min="11526" max="11526" width="9.69921875" customWidth="1"/>
    <col min="11527" max="11527" width="8.59765625" bestFit="1" customWidth="1"/>
    <col min="11528" max="11528" width="13.09765625" customWidth="1"/>
    <col min="11529" max="11529" width="10.296875" customWidth="1"/>
    <col min="11530" max="11532" width="9.69921875" bestFit="1" customWidth="1"/>
    <col min="11533" max="11533" width="8.296875" customWidth="1"/>
    <col min="11534" max="11534" width="7.5" bestFit="1" customWidth="1"/>
    <col min="11778" max="11778" width="2.5" customWidth="1"/>
    <col min="11779" max="11779" width="38.69921875" customWidth="1"/>
    <col min="11780" max="11780" width="41.796875" customWidth="1"/>
    <col min="11781" max="11781" width="12.5" bestFit="1" customWidth="1"/>
    <col min="11782" max="11782" width="9.69921875" customWidth="1"/>
    <col min="11783" max="11783" width="8.59765625" bestFit="1" customWidth="1"/>
    <col min="11784" max="11784" width="13.09765625" customWidth="1"/>
    <col min="11785" max="11785" width="10.296875" customWidth="1"/>
    <col min="11786" max="11788" width="9.69921875" bestFit="1" customWidth="1"/>
    <col min="11789" max="11789" width="8.296875" customWidth="1"/>
    <col min="11790" max="11790" width="7.5" bestFit="1" customWidth="1"/>
    <col min="12034" max="12034" width="2.5" customWidth="1"/>
    <col min="12035" max="12035" width="38.69921875" customWidth="1"/>
    <col min="12036" max="12036" width="41.796875" customWidth="1"/>
    <col min="12037" max="12037" width="12.5" bestFit="1" customWidth="1"/>
    <col min="12038" max="12038" width="9.69921875" customWidth="1"/>
    <col min="12039" max="12039" width="8.59765625" bestFit="1" customWidth="1"/>
    <col min="12040" max="12040" width="13.09765625" customWidth="1"/>
    <col min="12041" max="12041" width="10.296875" customWidth="1"/>
    <col min="12042" max="12044" width="9.69921875" bestFit="1" customWidth="1"/>
    <col min="12045" max="12045" width="8.296875" customWidth="1"/>
    <col min="12046" max="12046" width="7.5" bestFit="1" customWidth="1"/>
    <col min="12290" max="12290" width="2.5" customWidth="1"/>
    <col min="12291" max="12291" width="38.69921875" customWidth="1"/>
    <col min="12292" max="12292" width="41.796875" customWidth="1"/>
    <col min="12293" max="12293" width="12.5" bestFit="1" customWidth="1"/>
    <col min="12294" max="12294" width="9.69921875" customWidth="1"/>
    <col min="12295" max="12295" width="8.59765625" bestFit="1" customWidth="1"/>
    <col min="12296" max="12296" width="13.09765625" customWidth="1"/>
    <col min="12297" max="12297" width="10.296875" customWidth="1"/>
    <col min="12298" max="12300" width="9.69921875" bestFit="1" customWidth="1"/>
    <col min="12301" max="12301" width="8.296875" customWidth="1"/>
    <col min="12302" max="12302" width="7.5" bestFit="1" customWidth="1"/>
    <col min="12546" max="12546" width="2.5" customWidth="1"/>
    <col min="12547" max="12547" width="38.69921875" customWidth="1"/>
    <col min="12548" max="12548" width="41.796875" customWidth="1"/>
    <col min="12549" max="12549" width="12.5" bestFit="1" customWidth="1"/>
    <col min="12550" max="12550" width="9.69921875" customWidth="1"/>
    <col min="12551" max="12551" width="8.59765625" bestFit="1" customWidth="1"/>
    <col min="12552" max="12552" width="13.09765625" customWidth="1"/>
    <col min="12553" max="12553" width="10.296875" customWidth="1"/>
    <col min="12554" max="12556" width="9.69921875" bestFit="1" customWidth="1"/>
    <col min="12557" max="12557" width="8.296875" customWidth="1"/>
    <col min="12558" max="12558" width="7.5" bestFit="1" customWidth="1"/>
    <col min="12802" max="12802" width="2.5" customWidth="1"/>
    <col min="12803" max="12803" width="38.69921875" customWidth="1"/>
    <col min="12804" max="12804" width="41.796875" customWidth="1"/>
    <col min="12805" max="12805" width="12.5" bestFit="1" customWidth="1"/>
    <col min="12806" max="12806" width="9.69921875" customWidth="1"/>
    <col min="12807" max="12807" width="8.59765625" bestFit="1" customWidth="1"/>
    <col min="12808" max="12808" width="13.09765625" customWidth="1"/>
    <col min="12809" max="12809" width="10.296875" customWidth="1"/>
    <col min="12810" max="12812" width="9.69921875" bestFit="1" customWidth="1"/>
    <col min="12813" max="12813" width="8.296875" customWidth="1"/>
    <col min="12814" max="12814" width="7.5" bestFit="1" customWidth="1"/>
    <col min="13058" max="13058" width="2.5" customWidth="1"/>
    <col min="13059" max="13059" width="38.69921875" customWidth="1"/>
    <col min="13060" max="13060" width="41.796875" customWidth="1"/>
    <col min="13061" max="13061" width="12.5" bestFit="1" customWidth="1"/>
    <col min="13062" max="13062" width="9.69921875" customWidth="1"/>
    <col min="13063" max="13063" width="8.59765625" bestFit="1" customWidth="1"/>
    <col min="13064" max="13064" width="13.09765625" customWidth="1"/>
    <col min="13065" max="13065" width="10.296875" customWidth="1"/>
    <col min="13066" max="13068" width="9.69921875" bestFit="1" customWidth="1"/>
    <col min="13069" max="13069" width="8.296875" customWidth="1"/>
    <col min="13070" max="13070" width="7.5" bestFit="1" customWidth="1"/>
    <col min="13314" max="13314" width="2.5" customWidth="1"/>
    <col min="13315" max="13315" width="38.69921875" customWidth="1"/>
    <col min="13316" max="13316" width="41.796875" customWidth="1"/>
    <col min="13317" max="13317" width="12.5" bestFit="1" customWidth="1"/>
    <col min="13318" max="13318" width="9.69921875" customWidth="1"/>
    <col min="13319" max="13319" width="8.59765625" bestFit="1" customWidth="1"/>
    <col min="13320" max="13320" width="13.09765625" customWidth="1"/>
    <col min="13321" max="13321" width="10.296875" customWidth="1"/>
    <col min="13322" max="13324" width="9.69921875" bestFit="1" customWidth="1"/>
    <col min="13325" max="13325" width="8.296875" customWidth="1"/>
    <col min="13326" max="13326" width="7.5" bestFit="1" customWidth="1"/>
    <col min="13570" max="13570" width="2.5" customWidth="1"/>
    <col min="13571" max="13571" width="38.69921875" customWidth="1"/>
    <col min="13572" max="13572" width="41.796875" customWidth="1"/>
    <col min="13573" max="13573" width="12.5" bestFit="1" customWidth="1"/>
    <col min="13574" max="13574" width="9.69921875" customWidth="1"/>
    <col min="13575" max="13575" width="8.59765625" bestFit="1" customWidth="1"/>
    <col min="13576" max="13576" width="13.09765625" customWidth="1"/>
    <col min="13577" max="13577" width="10.296875" customWidth="1"/>
    <col min="13578" max="13580" width="9.69921875" bestFit="1" customWidth="1"/>
    <col min="13581" max="13581" width="8.296875" customWidth="1"/>
    <col min="13582" max="13582" width="7.5" bestFit="1" customWidth="1"/>
    <col min="13826" max="13826" width="2.5" customWidth="1"/>
    <col min="13827" max="13827" width="38.69921875" customWidth="1"/>
    <col min="13828" max="13828" width="41.796875" customWidth="1"/>
    <col min="13829" max="13829" width="12.5" bestFit="1" customWidth="1"/>
    <col min="13830" max="13830" width="9.69921875" customWidth="1"/>
    <col min="13831" max="13831" width="8.59765625" bestFit="1" customWidth="1"/>
    <col min="13832" max="13832" width="13.09765625" customWidth="1"/>
    <col min="13833" max="13833" width="10.296875" customWidth="1"/>
    <col min="13834" max="13836" width="9.69921875" bestFit="1" customWidth="1"/>
    <col min="13837" max="13837" width="8.296875" customWidth="1"/>
    <col min="13838" max="13838" width="7.5" bestFit="1" customWidth="1"/>
    <col min="14082" max="14082" width="2.5" customWidth="1"/>
    <col min="14083" max="14083" width="38.69921875" customWidth="1"/>
    <col min="14084" max="14084" width="41.796875" customWidth="1"/>
    <col min="14085" max="14085" width="12.5" bestFit="1" customWidth="1"/>
    <col min="14086" max="14086" width="9.69921875" customWidth="1"/>
    <col min="14087" max="14087" width="8.59765625" bestFit="1" customWidth="1"/>
    <col min="14088" max="14088" width="13.09765625" customWidth="1"/>
    <col min="14089" max="14089" width="10.296875" customWidth="1"/>
    <col min="14090" max="14092" width="9.69921875" bestFit="1" customWidth="1"/>
    <col min="14093" max="14093" width="8.296875" customWidth="1"/>
    <col min="14094" max="14094" width="7.5" bestFit="1" customWidth="1"/>
    <col min="14338" max="14338" width="2.5" customWidth="1"/>
    <col min="14339" max="14339" width="38.69921875" customWidth="1"/>
    <col min="14340" max="14340" width="41.796875" customWidth="1"/>
    <col min="14341" max="14341" width="12.5" bestFit="1" customWidth="1"/>
    <col min="14342" max="14342" width="9.69921875" customWidth="1"/>
    <col min="14343" max="14343" width="8.59765625" bestFit="1" customWidth="1"/>
    <col min="14344" max="14344" width="13.09765625" customWidth="1"/>
    <col min="14345" max="14345" width="10.296875" customWidth="1"/>
    <col min="14346" max="14348" width="9.69921875" bestFit="1" customWidth="1"/>
    <col min="14349" max="14349" width="8.296875" customWidth="1"/>
    <col min="14350" max="14350" width="7.5" bestFit="1" customWidth="1"/>
    <col min="14594" max="14594" width="2.5" customWidth="1"/>
    <col min="14595" max="14595" width="38.69921875" customWidth="1"/>
    <col min="14596" max="14596" width="41.796875" customWidth="1"/>
    <col min="14597" max="14597" width="12.5" bestFit="1" customWidth="1"/>
    <col min="14598" max="14598" width="9.69921875" customWidth="1"/>
    <col min="14599" max="14599" width="8.59765625" bestFit="1" customWidth="1"/>
    <col min="14600" max="14600" width="13.09765625" customWidth="1"/>
    <col min="14601" max="14601" width="10.296875" customWidth="1"/>
    <col min="14602" max="14604" width="9.69921875" bestFit="1" customWidth="1"/>
    <col min="14605" max="14605" width="8.296875" customWidth="1"/>
    <col min="14606" max="14606" width="7.5" bestFit="1" customWidth="1"/>
    <col min="14850" max="14850" width="2.5" customWidth="1"/>
    <col min="14851" max="14851" width="38.69921875" customWidth="1"/>
    <col min="14852" max="14852" width="41.796875" customWidth="1"/>
    <col min="14853" max="14853" width="12.5" bestFit="1" customWidth="1"/>
    <col min="14854" max="14854" width="9.69921875" customWidth="1"/>
    <col min="14855" max="14855" width="8.59765625" bestFit="1" customWidth="1"/>
    <col min="14856" max="14856" width="13.09765625" customWidth="1"/>
    <col min="14857" max="14857" width="10.296875" customWidth="1"/>
    <col min="14858" max="14860" width="9.69921875" bestFit="1" customWidth="1"/>
    <col min="14861" max="14861" width="8.296875" customWidth="1"/>
    <col min="14862" max="14862" width="7.5" bestFit="1" customWidth="1"/>
    <col min="15106" max="15106" width="2.5" customWidth="1"/>
    <col min="15107" max="15107" width="38.69921875" customWidth="1"/>
    <col min="15108" max="15108" width="41.796875" customWidth="1"/>
    <col min="15109" max="15109" width="12.5" bestFit="1" customWidth="1"/>
    <col min="15110" max="15110" width="9.69921875" customWidth="1"/>
    <col min="15111" max="15111" width="8.59765625" bestFit="1" customWidth="1"/>
    <col min="15112" max="15112" width="13.09765625" customWidth="1"/>
    <col min="15113" max="15113" width="10.296875" customWidth="1"/>
    <col min="15114" max="15116" width="9.69921875" bestFit="1" customWidth="1"/>
    <col min="15117" max="15117" width="8.296875" customWidth="1"/>
    <col min="15118" max="15118" width="7.5" bestFit="1" customWidth="1"/>
    <col min="15362" max="15362" width="2.5" customWidth="1"/>
    <col min="15363" max="15363" width="38.69921875" customWidth="1"/>
    <col min="15364" max="15364" width="41.796875" customWidth="1"/>
    <col min="15365" max="15365" width="12.5" bestFit="1" customWidth="1"/>
    <col min="15366" max="15366" width="9.69921875" customWidth="1"/>
    <col min="15367" max="15367" width="8.59765625" bestFit="1" customWidth="1"/>
    <col min="15368" max="15368" width="13.09765625" customWidth="1"/>
    <col min="15369" max="15369" width="10.296875" customWidth="1"/>
    <col min="15370" max="15372" width="9.69921875" bestFit="1" customWidth="1"/>
    <col min="15373" max="15373" width="8.296875" customWidth="1"/>
    <col min="15374" max="15374" width="7.5" bestFit="1" customWidth="1"/>
    <col min="15618" max="15618" width="2.5" customWidth="1"/>
    <col min="15619" max="15619" width="38.69921875" customWidth="1"/>
    <col min="15620" max="15620" width="41.796875" customWidth="1"/>
    <col min="15621" max="15621" width="12.5" bestFit="1" customWidth="1"/>
    <col min="15622" max="15622" width="9.69921875" customWidth="1"/>
    <col min="15623" max="15623" width="8.59765625" bestFit="1" customWidth="1"/>
    <col min="15624" max="15624" width="13.09765625" customWidth="1"/>
    <col min="15625" max="15625" width="10.296875" customWidth="1"/>
    <col min="15626" max="15628" width="9.69921875" bestFit="1" customWidth="1"/>
    <col min="15629" max="15629" width="8.296875" customWidth="1"/>
    <col min="15630" max="15630" width="7.5" bestFit="1" customWidth="1"/>
    <col min="15874" max="15874" width="2.5" customWidth="1"/>
    <col min="15875" max="15875" width="38.69921875" customWidth="1"/>
    <col min="15876" max="15876" width="41.796875" customWidth="1"/>
    <col min="15877" max="15877" width="12.5" bestFit="1" customWidth="1"/>
    <col min="15878" max="15878" width="9.69921875" customWidth="1"/>
    <col min="15879" max="15879" width="8.59765625" bestFit="1" customWidth="1"/>
    <col min="15880" max="15880" width="13.09765625" customWidth="1"/>
    <col min="15881" max="15881" width="10.296875" customWidth="1"/>
    <col min="15882" max="15884" width="9.69921875" bestFit="1" customWidth="1"/>
    <col min="15885" max="15885" width="8.296875" customWidth="1"/>
    <col min="15886" max="15886" width="7.5" bestFit="1" customWidth="1"/>
    <col min="16130" max="16130" width="2.5" customWidth="1"/>
    <col min="16131" max="16131" width="38.69921875" customWidth="1"/>
    <col min="16132" max="16132" width="41.796875" customWidth="1"/>
    <col min="16133" max="16133" width="12.5" bestFit="1" customWidth="1"/>
    <col min="16134" max="16134" width="9.69921875" customWidth="1"/>
    <col min="16135" max="16135" width="8.59765625" bestFit="1" customWidth="1"/>
    <col min="16136" max="16136" width="13.09765625" customWidth="1"/>
    <col min="16137" max="16137" width="10.296875" customWidth="1"/>
    <col min="16138" max="16140" width="9.69921875" bestFit="1" customWidth="1"/>
    <col min="16141" max="16141" width="8.296875" customWidth="1"/>
    <col min="16142" max="16142" width="7.5" bestFit="1" customWidth="1"/>
  </cols>
  <sheetData>
    <row r="1" spans="1:14" s="33" customFormat="1" ht="20.100000000000001" customHeight="1" x14ac:dyDescent="0.45"/>
    <row r="2" spans="1:14" s="33" customFormat="1" ht="20.100000000000001" customHeight="1" x14ac:dyDescent="0.45">
      <c r="A2" s="69"/>
      <c r="B2" s="260" t="str">
        <f>Exhibit_Title</f>
        <v xml:space="preserve">Exhibit - C Requested Budget Template </v>
      </c>
      <c r="C2" s="260"/>
      <c r="D2" s="260"/>
      <c r="E2" s="260"/>
      <c r="F2" s="260"/>
      <c r="G2" s="260"/>
      <c r="H2" s="260"/>
      <c r="I2" s="260"/>
      <c r="J2" s="260"/>
      <c r="K2" s="260"/>
      <c r="L2" s="260"/>
      <c r="M2" s="260"/>
      <c r="N2" s="260"/>
    </row>
    <row r="3" spans="1:14" s="33" customFormat="1" ht="20.100000000000001" customHeight="1" x14ac:dyDescent="0.45">
      <c r="A3" s="32"/>
      <c r="B3" s="32"/>
      <c r="C3" s="260" t="str">
        <f>Sol_Number</f>
        <v xml:space="preserve">Solicitation RFA  HHS0016733 </v>
      </c>
      <c r="D3" s="260"/>
      <c r="E3" s="260"/>
      <c r="F3" s="260"/>
      <c r="G3" s="260"/>
      <c r="H3" s="260"/>
      <c r="I3" s="260"/>
      <c r="J3" s="260"/>
      <c r="K3" s="260"/>
      <c r="L3" s="260"/>
      <c r="M3" s="260"/>
      <c r="N3" s="260"/>
    </row>
    <row r="4" spans="1:14" s="33" customFormat="1" ht="20.100000000000001" customHeight="1" x14ac:dyDescent="0.45">
      <c r="C4" s="287" t="s">
        <v>23</v>
      </c>
      <c r="D4" s="287"/>
      <c r="E4" s="287"/>
      <c r="F4" s="287"/>
      <c r="G4" s="287"/>
      <c r="H4" s="287"/>
      <c r="I4" s="287"/>
      <c r="J4" s="287"/>
      <c r="K4" s="287"/>
      <c r="L4" s="287"/>
      <c r="M4" s="287"/>
      <c r="N4" s="287"/>
    </row>
    <row r="5" spans="1:14" s="37" customFormat="1" ht="20.100000000000001" customHeight="1" x14ac:dyDescent="0.2">
      <c r="H5" s="38"/>
      <c r="I5" s="38"/>
      <c r="J5" s="38"/>
      <c r="K5" s="38"/>
      <c r="L5" s="38"/>
      <c r="M5" s="38"/>
      <c r="N5" s="39"/>
    </row>
    <row r="6" spans="1:14" s="71" customFormat="1" ht="20.100000000000001" customHeight="1" x14ac:dyDescent="0.2">
      <c r="B6" s="264" t="str">
        <f>Organization_Name</f>
        <v>Organization Name</v>
      </c>
      <c r="C6" s="264"/>
      <c r="D6" s="295" t="str">
        <f>Org_name</f>
        <v>Enter Organization Name</v>
      </c>
      <c r="E6" s="296"/>
      <c r="F6" s="296"/>
      <c r="G6" s="297"/>
    </row>
    <row r="7" spans="1:14" ht="20.100000000000001" customHeight="1" x14ac:dyDescent="0.2">
      <c r="B7" s="304" t="s">
        <v>24</v>
      </c>
      <c r="C7" s="305"/>
      <c r="D7" s="298" t="s">
        <v>25</v>
      </c>
      <c r="E7" s="299"/>
      <c r="F7" s="299"/>
      <c r="G7" s="300"/>
      <c r="H7" s="72"/>
      <c r="I7" s="72"/>
      <c r="L7" s="73"/>
      <c r="M7" s="73"/>
      <c r="N7" s="73"/>
    </row>
    <row r="8" spans="1:14" s="37" customFormat="1" ht="27" customHeight="1" x14ac:dyDescent="0.2">
      <c r="B8" s="306"/>
      <c r="C8" s="307"/>
      <c r="D8" s="301"/>
      <c r="E8" s="301"/>
      <c r="F8" s="301"/>
      <c r="G8" s="302"/>
      <c r="H8" s="38"/>
      <c r="I8" s="38"/>
      <c r="J8" s="38"/>
      <c r="K8" s="38"/>
      <c r="L8" s="38"/>
      <c r="M8" s="38"/>
      <c r="N8" s="39"/>
    </row>
    <row r="9" spans="1:14" ht="20.100000000000001" customHeight="1" x14ac:dyDescent="0.3">
      <c r="C9" s="74"/>
      <c r="D9" s="75"/>
      <c r="J9" s="76"/>
      <c r="K9" s="76"/>
      <c r="L9" s="77"/>
      <c r="M9" s="77"/>
      <c r="N9" s="77"/>
    </row>
    <row r="10" spans="1:14" s="39" customFormat="1" ht="20.100000000000001" customHeight="1" x14ac:dyDescent="0.2">
      <c r="B10" s="292" t="str">
        <f>_xlfn.CONCAT(Instructions," - ", Travel_Category)</f>
        <v>Instructions and Information - Travel Category Detail</v>
      </c>
      <c r="C10" s="293"/>
      <c r="D10" s="293"/>
      <c r="E10" s="293"/>
      <c r="F10" s="293"/>
      <c r="G10" s="294"/>
      <c r="H10" s="37"/>
      <c r="J10" s="37"/>
    </row>
    <row r="11" spans="1:14" s="39" customFormat="1" ht="20.100000000000001" customHeight="1" x14ac:dyDescent="0.2">
      <c r="B11" s="78">
        <v>1</v>
      </c>
      <c r="C11" s="303" t="str">
        <f>Instruct_1</f>
        <v>When preparing the budget, you should budget for all costs that your organization will incur in carrying out the HHSC program.</v>
      </c>
      <c r="D11" s="303"/>
      <c r="E11" s="303"/>
      <c r="F11" s="303"/>
      <c r="G11" s="303"/>
      <c r="H11" s="37"/>
      <c r="J11" s="37"/>
    </row>
    <row r="12" spans="1:14" s="39" customFormat="1" ht="20.100000000000001" customHeight="1" x14ac:dyDescent="0.2">
      <c r="B12" s="42">
        <v>2</v>
      </c>
      <c r="C12" s="273" t="str">
        <f>Instruct_7</f>
        <v xml:space="preserve">Respondent shall complete all "orange" highlighted cells if applicable. </v>
      </c>
      <c r="D12" s="271"/>
      <c r="E12" s="271"/>
      <c r="F12" s="271"/>
      <c r="G12" s="272"/>
      <c r="H12" s="37"/>
      <c r="J12" s="37"/>
    </row>
    <row r="13" spans="1:14" s="39" customFormat="1" ht="20.100000000000001" customHeight="1" x14ac:dyDescent="0.2">
      <c r="B13" s="42">
        <v>3</v>
      </c>
      <c r="C13" s="273" t="str">
        <f>Instruct_8</f>
        <v>Blue cell totals and subtotals are automatically calculated. Other Blue cells may be informational, auto-populated, or do not require data.</v>
      </c>
      <c r="D13" s="271"/>
      <c r="E13" s="271"/>
      <c r="F13" s="271"/>
      <c r="G13" s="272"/>
      <c r="H13" s="37"/>
      <c r="J13" s="37"/>
    </row>
    <row r="14" spans="1:14" s="43" customFormat="1" ht="20.100000000000001" customHeight="1" x14ac:dyDescent="0.2">
      <c r="H14" s="44"/>
    </row>
    <row r="15" spans="1:14" s="44" customFormat="1" ht="20.100000000000001" customHeight="1" x14ac:dyDescent="0.2">
      <c r="B15" s="252" t="str">
        <f>_xlfn.CONCAT(Instructions," -  ","Conference / Training Travel Costs")</f>
        <v>Instructions and Information -  Conference / Training Travel Costs</v>
      </c>
      <c r="C15" s="262"/>
      <c r="D15" s="262"/>
      <c r="E15" s="262"/>
      <c r="F15" s="262"/>
      <c r="G15" s="263"/>
      <c r="I15" s="43"/>
      <c r="J15" s="43"/>
      <c r="K15" s="43"/>
      <c r="L15" s="43"/>
      <c r="M15" s="43"/>
      <c r="N15" s="43"/>
    </row>
    <row r="16" spans="1:14" s="44" customFormat="1" ht="24.95" customHeight="1" x14ac:dyDescent="0.2">
      <c r="B16" s="79">
        <v>1</v>
      </c>
      <c r="C16" s="308" t="s">
        <v>26</v>
      </c>
      <c r="D16" s="308"/>
      <c r="E16" s="308"/>
      <c r="F16" s="308"/>
      <c r="G16" s="308"/>
      <c r="I16" s="43"/>
      <c r="J16" s="43"/>
      <c r="K16" s="43"/>
      <c r="L16" s="43"/>
      <c r="M16" s="43"/>
      <c r="N16" s="43"/>
    </row>
    <row r="17" spans="2:15" s="81" customFormat="1" ht="24.95" customHeight="1" x14ac:dyDescent="0.2">
      <c r="B17" s="80">
        <v>2</v>
      </c>
      <c r="C17" s="309" t="s">
        <v>27</v>
      </c>
      <c r="D17" s="309"/>
      <c r="E17" s="309"/>
      <c r="F17" s="309"/>
      <c r="G17" s="309"/>
      <c r="H17" s="44"/>
      <c r="I17" s="43"/>
      <c r="J17" s="43"/>
      <c r="K17" s="43"/>
      <c r="L17" s="43"/>
      <c r="M17" s="43"/>
      <c r="N17" s="43"/>
    </row>
    <row r="18" spans="2:15" s="44" customFormat="1" ht="24.95" customHeight="1" x14ac:dyDescent="0.2">
      <c r="B18" s="80">
        <v>3</v>
      </c>
      <c r="C18" s="309" t="s">
        <v>28</v>
      </c>
      <c r="D18" s="309"/>
      <c r="E18" s="309"/>
      <c r="F18" s="309"/>
      <c r="G18" s="309"/>
      <c r="I18" s="43"/>
      <c r="J18" s="43"/>
      <c r="K18" s="43"/>
      <c r="L18" s="43"/>
      <c r="M18" s="43"/>
      <c r="N18" s="43"/>
    </row>
    <row r="19" spans="2:15" s="44" customFormat="1" ht="24.95" customHeight="1" x14ac:dyDescent="0.2">
      <c r="B19" s="80">
        <v>4</v>
      </c>
      <c r="C19" s="309" t="s">
        <v>29</v>
      </c>
      <c r="D19" s="309"/>
      <c r="E19" s="309"/>
      <c r="F19" s="309"/>
      <c r="G19" s="309"/>
      <c r="I19" s="43"/>
      <c r="J19" s="43"/>
      <c r="K19" s="43"/>
      <c r="L19" s="43"/>
      <c r="M19" s="43"/>
      <c r="N19" s="43"/>
    </row>
    <row r="20" spans="2:15" s="44" customFormat="1" ht="24.95" customHeight="1" x14ac:dyDescent="0.2">
      <c r="B20" s="80">
        <v>5</v>
      </c>
      <c r="C20" s="309" t="s">
        <v>30</v>
      </c>
      <c r="D20" s="309"/>
      <c r="E20" s="309"/>
      <c r="F20" s="309"/>
      <c r="G20" s="309"/>
      <c r="I20" s="43"/>
      <c r="J20" s="43"/>
      <c r="K20" s="43"/>
      <c r="L20" s="43"/>
      <c r="M20" s="43"/>
      <c r="N20" s="43"/>
    </row>
    <row r="21" spans="2:15" s="44" customFormat="1" ht="35.1" customHeight="1" x14ac:dyDescent="0.2">
      <c r="B21" s="80">
        <v>6</v>
      </c>
      <c r="C21" s="284" t="s">
        <v>31</v>
      </c>
      <c r="D21" s="285"/>
      <c r="E21" s="285"/>
      <c r="F21" s="285"/>
      <c r="G21" s="286"/>
      <c r="I21" s="43"/>
      <c r="J21" s="43"/>
      <c r="K21" s="43"/>
      <c r="L21" s="43"/>
      <c r="M21" s="43"/>
      <c r="N21" s="43"/>
    </row>
    <row r="22" spans="2:15" s="44" customFormat="1" ht="24.95" customHeight="1" x14ac:dyDescent="0.2">
      <c r="B22" s="80">
        <v>7</v>
      </c>
      <c r="C22" s="308" t="s">
        <v>32</v>
      </c>
      <c r="D22" s="308"/>
      <c r="E22" s="308"/>
      <c r="F22" s="308"/>
      <c r="G22" s="308"/>
      <c r="I22" s="43"/>
      <c r="J22" s="43"/>
      <c r="K22" s="43"/>
      <c r="L22" s="43"/>
      <c r="M22" s="43"/>
      <c r="N22" s="43"/>
    </row>
    <row r="23" spans="2:15" s="44" customFormat="1" ht="24.95" customHeight="1" x14ac:dyDescent="0.2">
      <c r="B23" s="80">
        <v>8</v>
      </c>
      <c r="C23" s="308" t="s">
        <v>33</v>
      </c>
      <c r="D23" s="308"/>
      <c r="E23" s="308"/>
      <c r="F23" s="308"/>
      <c r="G23" s="308"/>
      <c r="I23" s="43"/>
      <c r="J23" s="43"/>
      <c r="K23" s="43"/>
      <c r="L23" s="43"/>
      <c r="M23" s="43"/>
      <c r="N23" s="43"/>
    </row>
    <row r="24" spans="2:15" s="44" customFormat="1" ht="24.95" customHeight="1" x14ac:dyDescent="0.2">
      <c r="B24" s="80">
        <v>9</v>
      </c>
      <c r="C24" s="308" t="s">
        <v>34</v>
      </c>
      <c r="D24" s="308"/>
      <c r="E24" s="308"/>
      <c r="F24" s="308"/>
      <c r="G24" s="308"/>
      <c r="J24" s="43"/>
      <c r="K24" s="43"/>
      <c r="L24" s="43"/>
      <c r="M24" s="43"/>
      <c r="N24" s="43"/>
      <c r="O24" s="43"/>
    </row>
    <row r="25" spans="2:15" s="83" customFormat="1" ht="80.099999999999994" customHeight="1" x14ac:dyDescent="0.2">
      <c r="B25" s="82">
        <v>10</v>
      </c>
      <c r="C25" s="310" t="s">
        <v>35</v>
      </c>
      <c r="D25" s="310"/>
      <c r="E25" s="310"/>
      <c r="F25" s="310"/>
      <c r="G25" s="310"/>
      <c r="H25" s="44"/>
      <c r="I25" s="44"/>
      <c r="J25" s="43"/>
      <c r="K25" s="43"/>
      <c r="L25" s="43"/>
      <c r="M25" s="43"/>
      <c r="N25" s="43"/>
      <c r="O25" s="43"/>
    </row>
    <row r="26" spans="2:15" s="44" customFormat="1" ht="20.100000000000001" customHeight="1" x14ac:dyDescent="0.25">
      <c r="C26" s="45"/>
      <c r="D26" s="45"/>
      <c r="E26" s="46"/>
      <c r="F26" s="47"/>
      <c r="G26" s="47"/>
      <c r="H26" s="47"/>
      <c r="I26" s="47"/>
      <c r="J26" s="47"/>
      <c r="K26" s="47"/>
      <c r="L26" s="47"/>
      <c r="M26" s="47"/>
    </row>
    <row r="27" spans="2:15" s="88" customFormat="1" ht="27.95" customHeight="1" x14ac:dyDescent="0.2">
      <c r="B27" s="291" t="s">
        <v>36</v>
      </c>
      <c r="C27" s="291"/>
      <c r="D27" s="85" t="s">
        <v>10</v>
      </c>
      <c r="E27" s="84" t="s">
        <v>37</v>
      </c>
      <c r="F27" s="84" t="s">
        <v>38</v>
      </c>
      <c r="G27" s="84" t="s">
        <v>39</v>
      </c>
      <c r="H27" s="86" t="s">
        <v>40</v>
      </c>
      <c r="I27" s="86" t="s">
        <v>41</v>
      </c>
      <c r="J27" s="86" t="s">
        <v>42</v>
      </c>
      <c r="K27" s="86" t="s">
        <v>43</v>
      </c>
      <c r="L27" s="86" t="s">
        <v>44</v>
      </c>
      <c r="M27" s="86" t="s">
        <v>45</v>
      </c>
      <c r="N27" s="87"/>
    </row>
    <row r="28" spans="2:15" s="92" customFormat="1" ht="27.95" customHeight="1" x14ac:dyDescent="0.25">
      <c r="B28" s="89">
        <v>1</v>
      </c>
      <c r="C28" s="3"/>
      <c r="D28" s="7"/>
      <c r="E28" s="7"/>
      <c r="F28" s="8"/>
      <c r="G28" s="8"/>
      <c r="H28" s="21"/>
      <c r="I28" s="21"/>
      <c r="J28" s="21"/>
      <c r="K28" s="22"/>
      <c r="L28" s="22"/>
      <c r="M28" s="90">
        <f>ROUNDUP(H28+I28+J28+K28+L28,0)</f>
        <v>0</v>
      </c>
      <c r="N28" s="91"/>
    </row>
    <row r="29" spans="2:15" s="92" customFormat="1" ht="27.95" customHeight="1" x14ac:dyDescent="0.25">
      <c r="B29" s="89">
        <v>2</v>
      </c>
      <c r="C29" s="3"/>
      <c r="D29" s="7"/>
      <c r="E29" s="7"/>
      <c r="F29" s="8"/>
      <c r="G29" s="8"/>
      <c r="H29" s="21"/>
      <c r="I29" s="21"/>
      <c r="J29" s="21"/>
      <c r="K29" s="22"/>
      <c r="L29" s="22"/>
      <c r="M29" s="90">
        <f t="shared" ref="M29:M37" si="0">ROUNDUP(H29+I29+J29+K29+L29,0)</f>
        <v>0</v>
      </c>
      <c r="N29" s="91"/>
    </row>
    <row r="30" spans="2:15" s="92" customFormat="1" ht="27.95" customHeight="1" x14ac:dyDescent="0.25">
      <c r="B30" s="89">
        <v>3</v>
      </c>
      <c r="C30" s="3"/>
      <c r="D30" s="7"/>
      <c r="E30" s="7"/>
      <c r="F30" s="8"/>
      <c r="G30" s="8"/>
      <c r="H30" s="21"/>
      <c r="I30" s="21"/>
      <c r="J30" s="21"/>
      <c r="K30" s="22"/>
      <c r="L30" s="22"/>
      <c r="M30" s="90">
        <f t="shared" si="0"/>
        <v>0</v>
      </c>
      <c r="N30" s="91"/>
    </row>
    <row r="31" spans="2:15" s="92" customFormat="1" ht="27.95" customHeight="1" x14ac:dyDescent="0.25">
      <c r="B31" s="89">
        <v>4</v>
      </c>
      <c r="C31" s="3"/>
      <c r="D31" s="7"/>
      <c r="E31" s="7"/>
      <c r="F31" s="8"/>
      <c r="G31" s="8"/>
      <c r="H31" s="21"/>
      <c r="I31" s="21"/>
      <c r="J31" s="21"/>
      <c r="K31" s="22"/>
      <c r="L31" s="22"/>
      <c r="M31" s="90">
        <f t="shared" si="0"/>
        <v>0</v>
      </c>
      <c r="N31" s="91"/>
    </row>
    <row r="32" spans="2:15" s="92" customFormat="1" ht="27.95" customHeight="1" x14ac:dyDescent="0.25">
      <c r="B32" s="89">
        <v>5</v>
      </c>
      <c r="C32" s="3"/>
      <c r="D32" s="7"/>
      <c r="E32" s="7"/>
      <c r="F32" s="8"/>
      <c r="G32" s="8"/>
      <c r="H32" s="21"/>
      <c r="I32" s="21"/>
      <c r="J32" s="21"/>
      <c r="K32" s="22"/>
      <c r="L32" s="22"/>
      <c r="M32" s="90">
        <f t="shared" si="0"/>
        <v>0</v>
      </c>
      <c r="N32" s="91"/>
    </row>
    <row r="33" spans="2:14" s="92" customFormat="1" ht="27.95" customHeight="1" x14ac:dyDescent="0.25">
      <c r="B33" s="89">
        <v>6</v>
      </c>
      <c r="C33" s="3"/>
      <c r="D33" s="7"/>
      <c r="E33" s="7"/>
      <c r="F33" s="8"/>
      <c r="G33" s="8"/>
      <c r="H33" s="21"/>
      <c r="I33" s="21"/>
      <c r="J33" s="21"/>
      <c r="K33" s="22"/>
      <c r="L33" s="22"/>
      <c r="M33" s="90">
        <f t="shared" si="0"/>
        <v>0</v>
      </c>
      <c r="N33" s="91"/>
    </row>
    <row r="34" spans="2:14" s="92" customFormat="1" ht="27.95" customHeight="1" x14ac:dyDescent="0.25">
      <c r="B34" s="89">
        <v>7</v>
      </c>
      <c r="C34" s="3"/>
      <c r="D34" s="7"/>
      <c r="E34" s="7"/>
      <c r="F34" s="8"/>
      <c r="G34" s="8"/>
      <c r="H34" s="21"/>
      <c r="I34" s="21"/>
      <c r="J34" s="21"/>
      <c r="K34" s="22"/>
      <c r="L34" s="22"/>
      <c r="M34" s="90">
        <f t="shared" si="0"/>
        <v>0</v>
      </c>
    </row>
    <row r="35" spans="2:14" ht="27.95" customHeight="1" x14ac:dyDescent="0.2">
      <c r="B35" s="89">
        <v>8</v>
      </c>
      <c r="C35" s="3"/>
      <c r="D35" s="7"/>
      <c r="E35" s="7"/>
      <c r="F35" s="8"/>
      <c r="G35" s="8"/>
      <c r="H35" s="21"/>
      <c r="I35" s="21"/>
      <c r="J35" s="21"/>
      <c r="K35" s="22"/>
      <c r="L35" s="22"/>
      <c r="M35" s="90">
        <f t="shared" si="0"/>
        <v>0</v>
      </c>
    </row>
    <row r="36" spans="2:14" ht="27.95" customHeight="1" x14ac:dyDescent="0.2">
      <c r="B36" s="89">
        <v>9</v>
      </c>
      <c r="C36" s="3"/>
      <c r="D36" s="7"/>
      <c r="E36" s="7"/>
      <c r="F36" s="8"/>
      <c r="G36" s="8"/>
      <c r="H36" s="21"/>
      <c r="I36" s="21"/>
      <c r="J36" s="21"/>
      <c r="K36" s="22"/>
      <c r="L36" s="22"/>
      <c r="M36" s="90">
        <f t="shared" si="0"/>
        <v>0</v>
      </c>
    </row>
    <row r="37" spans="2:14" ht="27.95" customHeight="1" x14ac:dyDescent="0.2">
      <c r="B37" s="89">
        <v>10</v>
      </c>
      <c r="C37" s="3"/>
      <c r="D37" s="7"/>
      <c r="E37" s="7"/>
      <c r="F37" s="8"/>
      <c r="G37" s="8"/>
      <c r="H37" s="21"/>
      <c r="I37" s="21"/>
      <c r="J37" s="21"/>
      <c r="K37" s="22"/>
      <c r="L37" s="22"/>
      <c r="M37" s="90">
        <f t="shared" si="0"/>
        <v>0</v>
      </c>
    </row>
    <row r="38" spans="2:14" ht="27.95" customHeight="1" x14ac:dyDescent="0.2">
      <c r="B38" s="93">
        <v>11</v>
      </c>
      <c r="C38" s="288" t="s">
        <v>46</v>
      </c>
      <c r="D38" s="289"/>
      <c r="E38" s="289"/>
      <c r="F38" s="289"/>
      <c r="G38" s="289"/>
      <c r="H38" s="289"/>
      <c r="I38" s="289"/>
      <c r="J38" s="289"/>
      <c r="K38" s="289"/>
      <c r="L38" s="290"/>
      <c r="M38" s="94">
        <f>SUM(M28:M37)</f>
        <v>0</v>
      </c>
    </row>
    <row r="39" spans="2:14" ht="27.95" customHeight="1" x14ac:dyDescent="0.25">
      <c r="C39" s="95"/>
      <c r="D39" s="95"/>
      <c r="E39" s="95"/>
      <c r="F39" s="95"/>
      <c r="G39" s="95"/>
      <c r="H39" s="95"/>
      <c r="I39" s="95"/>
      <c r="J39" s="95"/>
      <c r="K39" s="95"/>
      <c r="L39" s="95"/>
      <c r="M39" s="95"/>
      <c r="N39" s="96"/>
    </row>
    <row r="40" spans="2:14" ht="27.95" customHeight="1" x14ac:dyDescent="0.2">
      <c r="B40" s="280" t="str">
        <f>_xlfn.CONCAT(Instructions, " - ", "Other / Local Travel Costs")</f>
        <v>Instructions and Information - Other / Local Travel Costs</v>
      </c>
      <c r="C40" s="280"/>
      <c r="D40" s="280"/>
      <c r="E40" s="280"/>
      <c r="F40" s="280"/>
      <c r="G40" s="280"/>
      <c r="H40" s="44"/>
      <c r="I40" s="44"/>
      <c r="J40" s="44"/>
    </row>
    <row r="41" spans="2:14" s="81" customFormat="1" ht="27.95" customHeight="1" x14ac:dyDescent="0.2">
      <c r="B41" s="80">
        <v>1</v>
      </c>
      <c r="C41" s="281" t="s">
        <v>47</v>
      </c>
      <c r="D41" s="282"/>
      <c r="E41" s="282"/>
      <c r="F41" s="282"/>
      <c r="G41" s="283"/>
    </row>
    <row r="42" spans="2:14" s="44" customFormat="1" ht="35.1" customHeight="1" x14ac:dyDescent="0.2">
      <c r="B42" s="80">
        <v>2</v>
      </c>
      <c r="C42" s="284" t="s">
        <v>48</v>
      </c>
      <c r="D42" s="285"/>
      <c r="E42" s="285"/>
      <c r="F42" s="285"/>
      <c r="G42" s="286"/>
    </row>
    <row r="43" spans="2:14" s="81" customFormat="1" ht="27.95" customHeight="1" x14ac:dyDescent="0.2">
      <c r="B43" s="80">
        <v>3</v>
      </c>
      <c r="C43" s="281" t="s">
        <v>49</v>
      </c>
      <c r="D43" s="282"/>
      <c r="E43" s="282"/>
      <c r="F43" s="282"/>
      <c r="G43" s="283"/>
      <c r="H43" s="83"/>
      <c r="I43" s="83"/>
      <c r="J43" s="83"/>
    </row>
    <row r="44" spans="2:14" s="44" customFormat="1" ht="27.95" customHeight="1" x14ac:dyDescent="0.2">
      <c r="B44" s="80">
        <v>4</v>
      </c>
      <c r="C44" s="284" t="s">
        <v>28</v>
      </c>
      <c r="D44" s="285"/>
      <c r="E44" s="285"/>
      <c r="F44" s="285"/>
      <c r="G44" s="286"/>
    </row>
    <row r="45" spans="2:14" s="83" customFormat="1" ht="35.1" customHeight="1" x14ac:dyDescent="0.2">
      <c r="B45" s="82">
        <v>5</v>
      </c>
      <c r="C45" s="284" t="s">
        <v>50</v>
      </c>
      <c r="D45" s="285"/>
      <c r="E45" s="285"/>
      <c r="F45" s="285"/>
      <c r="G45" s="286"/>
      <c r="H45" s="81"/>
      <c r="I45" s="81"/>
      <c r="J45" s="81"/>
    </row>
    <row r="46" spans="2:14" s="44" customFormat="1" ht="27.95" customHeight="1" x14ac:dyDescent="0.2">
      <c r="B46" s="80">
        <v>6</v>
      </c>
      <c r="C46" s="281" t="s">
        <v>51</v>
      </c>
      <c r="D46" s="282"/>
      <c r="E46" s="282"/>
      <c r="F46" s="282"/>
      <c r="G46" s="283"/>
      <c r="H46" s="83"/>
      <c r="I46" s="83"/>
      <c r="J46" s="83"/>
    </row>
    <row r="47" spans="2:14" ht="27.95" customHeight="1" x14ac:dyDescent="0.2">
      <c r="C47" s="1"/>
      <c r="D47" s="1"/>
      <c r="E47" s="1"/>
      <c r="F47" s="97"/>
      <c r="G47" s="1"/>
      <c r="H47" s="98"/>
      <c r="I47" s="98"/>
      <c r="J47" s="99"/>
      <c r="K47" s="100"/>
      <c r="L47" s="100"/>
    </row>
    <row r="48" spans="2:14" s="102" customFormat="1" ht="27.95" customHeight="1" x14ac:dyDescent="0.25">
      <c r="B48" s="279" t="s">
        <v>10</v>
      </c>
      <c r="C48" s="279"/>
      <c r="D48" s="84" t="s">
        <v>52</v>
      </c>
      <c r="E48" s="84" t="s">
        <v>53</v>
      </c>
      <c r="F48" s="84" t="s">
        <v>54</v>
      </c>
      <c r="G48" s="84" t="s">
        <v>44</v>
      </c>
      <c r="H48" s="84" t="s">
        <v>55</v>
      </c>
      <c r="I48"/>
      <c r="J48" s="101"/>
      <c r="K48" s="101"/>
    </row>
    <row r="49" spans="2:13" s="92" customFormat="1" ht="27.95" customHeight="1" x14ac:dyDescent="0.25">
      <c r="B49" s="103">
        <v>1</v>
      </c>
      <c r="C49" s="9"/>
      <c r="D49" s="2"/>
      <c r="E49" s="10"/>
      <c r="F49" s="104">
        <f t="shared" ref="F49:F63" si="1">ROUNDUP(E49*D49,0)</f>
        <v>0</v>
      </c>
      <c r="G49" s="11"/>
      <c r="H49" s="104">
        <f t="shared" ref="H49:H63" si="2">F49+(ROUNDUP(G49,0))</f>
        <v>0</v>
      </c>
      <c r="I49"/>
      <c r="J49" s="105"/>
      <c r="K49" s="105"/>
    </row>
    <row r="50" spans="2:13" s="92" customFormat="1" ht="27.95" customHeight="1" x14ac:dyDescent="0.25">
      <c r="B50" s="103">
        <v>2</v>
      </c>
      <c r="C50" s="9"/>
      <c r="D50" s="2"/>
      <c r="E50" s="10"/>
      <c r="F50" s="104">
        <f t="shared" si="1"/>
        <v>0</v>
      </c>
      <c r="G50" s="11"/>
      <c r="H50" s="104">
        <f t="shared" si="2"/>
        <v>0</v>
      </c>
      <c r="I50"/>
      <c r="J50" s="105"/>
      <c r="K50" s="105"/>
    </row>
    <row r="51" spans="2:13" s="92" customFormat="1" ht="27.95" customHeight="1" x14ac:dyDescent="0.25">
      <c r="B51" s="103">
        <v>3</v>
      </c>
      <c r="C51" s="9"/>
      <c r="D51" s="2"/>
      <c r="E51" s="10"/>
      <c r="F51" s="104">
        <f t="shared" si="1"/>
        <v>0</v>
      </c>
      <c r="G51" s="11"/>
      <c r="H51" s="104">
        <f t="shared" si="2"/>
        <v>0</v>
      </c>
      <c r="I51"/>
      <c r="J51" s="105"/>
      <c r="K51" s="105"/>
    </row>
    <row r="52" spans="2:13" s="92" customFormat="1" ht="27.95" customHeight="1" x14ac:dyDescent="0.25">
      <c r="B52" s="103">
        <v>4</v>
      </c>
      <c r="C52" s="9"/>
      <c r="D52" s="2"/>
      <c r="E52" s="10"/>
      <c r="F52" s="104">
        <f t="shared" si="1"/>
        <v>0</v>
      </c>
      <c r="G52" s="11"/>
      <c r="H52" s="104">
        <f t="shared" si="2"/>
        <v>0</v>
      </c>
      <c r="I52"/>
      <c r="J52" s="105"/>
      <c r="K52" s="105"/>
    </row>
    <row r="53" spans="2:13" s="92" customFormat="1" ht="27.95" customHeight="1" x14ac:dyDescent="0.25">
      <c r="B53" s="103">
        <v>5</v>
      </c>
      <c r="C53" s="9"/>
      <c r="D53" s="2"/>
      <c r="E53" s="10"/>
      <c r="F53" s="104">
        <f t="shared" si="1"/>
        <v>0</v>
      </c>
      <c r="G53" s="11"/>
      <c r="H53" s="104">
        <f t="shared" si="2"/>
        <v>0</v>
      </c>
      <c r="I53"/>
      <c r="J53" s="105"/>
      <c r="K53" s="105"/>
    </row>
    <row r="54" spans="2:13" s="92" customFormat="1" ht="27.95" customHeight="1" x14ac:dyDescent="0.25">
      <c r="B54" s="103">
        <v>6</v>
      </c>
      <c r="C54" s="9"/>
      <c r="D54" s="2"/>
      <c r="E54" s="10"/>
      <c r="F54" s="104">
        <f t="shared" si="1"/>
        <v>0</v>
      </c>
      <c r="G54" s="11"/>
      <c r="H54" s="104">
        <f t="shared" si="2"/>
        <v>0</v>
      </c>
      <c r="I54"/>
      <c r="J54" s="105"/>
      <c r="K54" s="105"/>
    </row>
    <row r="55" spans="2:13" s="92" customFormat="1" ht="27.95" customHeight="1" x14ac:dyDescent="0.25">
      <c r="B55" s="103">
        <v>7</v>
      </c>
      <c r="C55" s="9"/>
      <c r="D55" s="2"/>
      <c r="E55" s="10"/>
      <c r="F55" s="104">
        <f t="shared" si="1"/>
        <v>0</v>
      </c>
      <c r="G55" s="11"/>
      <c r="H55" s="104">
        <f t="shared" si="2"/>
        <v>0</v>
      </c>
      <c r="I55"/>
      <c r="J55" s="105"/>
      <c r="K55" s="105"/>
    </row>
    <row r="56" spans="2:13" s="92" customFormat="1" ht="27.95" customHeight="1" x14ac:dyDescent="0.25">
      <c r="B56" s="103">
        <v>8</v>
      </c>
      <c r="C56" s="9"/>
      <c r="D56" s="2"/>
      <c r="E56" s="10"/>
      <c r="F56" s="104">
        <f t="shared" si="1"/>
        <v>0</v>
      </c>
      <c r="G56" s="11"/>
      <c r="H56" s="104">
        <f t="shared" si="2"/>
        <v>0</v>
      </c>
      <c r="I56"/>
      <c r="J56" s="105"/>
      <c r="K56" s="105"/>
    </row>
    <row r="57" spans="2:13" s="92" customFormat="1" ht="27.95" customHeight="1" x14ac:dyDescent="0.25">
      <c r="B57" s="103">
        <v>9</v>
      </c>
      <c r="C57" s="9"/>
      <c r="D57" s="2"/>
      <c r="E57" s="10"/>
      <c r="F57" s="104">
        <f t="shared" si="1"/>
        <v>0</v>
      </c>
      <c r="G57" s="11"/>
      <c r="H57" s="104">
        <f t="shared" si="2"/>
        <v>0</v>
      </c>
      <c r="I57"/>
      <c r="J57" s="105"/>
      <c r="K57" s="105"/>
    </row>
    <row r="58" spans="2:13" s="92" customFormat="1" ht="27.95" customHeight="1" x14ac:dyDescent="0.25">
      <c r="B58" s="103">
        <v>10</v>
      </c>
      <c r="C58" s="9"/>
      <c r="D58" s="2"/>
      <c r="E58" s="10"/>
      <c r="F58" s="104">
        <f t="shared" si="1"/>
        <v>0</v>
      </c>
      <c r="G58" s="11"/>
      <c r="H58" s="104">
        <f t="shared" si="2"/>
        <v>0</v>
      </c>
      <c r="I58"/>
      <c r="J58" s="105"/>
      <c r="K58" s="105"/>
    </row>
    <row r="59" spans="2:13" s="92" customFormat="1" ht="27.95" customHeight="1" x14ac:dyDescent="0.25">
      <c r="B59" s="103">
        <v>11</v>
      </c>
      <c r="C59" s="9"/>
      <c r="D59" s="2"/>
      <c r="E59" s="10"/>
      <c r="F59" s="104">
        <f t="shared" si="1"/>
        <v>0</v>
      </c>
      <c r="G59" s="11"/>
      <c r="H59" s="104">
        <f t="shared" si="2"/>
        <v>0</v>
      </c>
      <c r="I59"/>
      <c r="J59" s="105"/>
      <c r="K59" s="105"/>
    </row>
    <row r="60" spans="2:13" s="92" customFormat="1" ht="27.95" customHeight="1" x14ac:dyDescent="0.25">
      <c r="B60" s="103">
        <v>12</v>
      </c>
      <c r="C60" s="9"/>
      <c r="D60" s="2"/>
      <c r="E60" s="10"/>
      <c r="F60" s="104">
        <f t="shared" si="1"/>
        <v>0</v>
      </c>
      <c r="G60" s="11"/>
      <c r="H60" s="104">
        <f t="shared" si="2"/>
        <v>0</v>
      </c>
      <c r="I60"/>
      <c r="J60" s="105"/>
      <c r="K60" s="105"/>
    </row>
    <row r="61" spans="2:13" s="92" customFormat="1" ht="27.95" customHeight="1" x14ac:dyDescent="0.25">
      <c r="B61" s="103">
        <v>13</v>
      </c>
      <c r="C61" s="9"/>
      <c r="D61" s="2"/>
      <c r="E61" s="10"/>
      <c r="F61" s="104">
        <f t="shared" si="1"/>
        <v>0</v>
      </c>
      <c r="G61" s="11"/>
      <c r="H61" s="104">
        <f t="shared" si="2"/>
        <v>0</v>
      </c>
      <c r="I61"/>
      <c r="J61" s="105"/>
      <c r="K61" s="105"/>
    </row>
    <row r="62" spans="2:13" s="92" customFormat="1" ht="27.95" customHeight="1" x14ac:dyDescent="0.25">
      <c r="B62" s="103">
        <v>14</v>
      </c>
      <c r="C62" s="9"/>
      <c r="D62" s="2"/>
      <c r="E62" s="10"/>
      <c r="F62" s="104">
        <f t="shared" si="1"/>
        <v>0</v>
      </c>
      <c r="G62" s="11"/>
      <c r="H62" s="104">
        <f t="shared" si="2"/>
        <v>0</v>
      </c>
      <c r="I62"/>
      <c r="J62" s="105"/>
      <c r="K62" s="105"/>
    </row>
    <row r="63" spans="2:13" s="92" customFormat="1" ht="27.95" customHeight="1" x14ac:dyDescent="0.25">
      <c r="B63" s="103">
        <v>15</v>
      </c>
      <c r="C63" s="9"/>
      <c r="D63" s="2"/>
      <c r="E63" s="10"/>
      <c r="F63" s="104">
        <f t="shared" si="1"/>
        <v>0</v>
      </c>
      <c r="G63" s="11"/>
      <c r="H63" s="104">
        <f t="shared" si="2"/>
        <v>0</v>
      </c>
      <c r="I63"/>
      <c r="J63" s="105"/>
      <c r="K63" s="105"/>
    </row>
    <row r="64" spans="2:13" s="92" customFormat="1" ht="27.95" customHeight="1" x14ac:dyDescent="0.25">
      <c r="B64" s="103">
        <v>16</v>
      </c>
      <c r="C64" s="9"/>
      <c r="D64" s="2"/>
      <c r="E64" s="10"/>
      <c r="F64" s="104">
        <f t="shared" ref="F64:F68" si="3">ROUNDUP(E64*D64,0)</f>
        <v>0</v>
      </c>
      <c r="G64" s="11"/>
      <c r="H64" s="104">
        <f t="shared" ref="H64:H68" si="4">F64+(ROUNDUP(G64,0))</f>
        <v>0</v>
      </c>
      <c r="I64" s="102"/>
      <c r="J64" s="106"/>
      <c r="K64" s="106"/>
      <c r="M64" s="91"/>
    </row>
    <row r="65" spans="2:14" s="92" customFormat="1" ht="27.95" customHeight="1" x14ac:dyDescent="0.25">
      <c r="B65" s="103">
        <v>17</v>
      </c>
      <c r="C65" s="9"/>
      <c r="D65" s="2"/>
      <c r="E65" s="10"/>
      <c r="F65" s="104">
        <f t="shared" si="3"/>
        <v>0</v>
      </c>
      <c r="G65" s="11"/>
      <c r="H65" s="104">
        <f t="shared" si="4"/>
        <v>0</v>
      </c>
      <c r="J65" s="106"/>
      <c r="K65" s="106"/>
    </row>
    <row r="66" spans="2:14" ht="27.95" customHeight="1" x14ac:dyDescent="0.25">
      <c r="B66" s="103">
        <v>18</v>
      </c>
      <c r="C66" s="9"/>
      <c r="D66" s="2"/>
      <c r="E66" s="10"/>
      <c r="F66" s="104">
        <f t="shared" si="3"/>
        <v>0</v>
      </c>
      <c r="G66" s="11"/>
      <c r="H66" s="104">
        <f t="shared" si="4"/>
        <v>0</v>
      </c>
      <c r="I66" s="92"/>
      <c r="J66" s="106"/>
      <c r="K66" s="106"/>
    </row>
    <row r="67" spans="2:14" ht="27.95" customHeight="1" x14ac:dyDescent="0.25">
      <c r="B67" s="103">
        <v>19</v>
      </c>
      <c r="C67" s="9"/>
      <c r="D67" s="2"/>
      <c r="E67" s="10"/>
      <c r="F67" s="104">
        <f t="shared" si="3"/>
        <v>0</v>
      </c>
      <c r="G67" s="11"/>
      <c r="H67" s="104">
        <f t="shared" si="4"/>
        <v>0</v>
      </c>
      <c r="I67" s="92"/>
      <c r="J67" s="106"/>
      <c r="K67" s="106"/>
    </row>
    <row r="68" spans="2:14" ht="27.95" customHeight="1" x14ac:dyDescent="0.2">
      <c r="B68" s="103">
        <v>20</v>
      </c>
      <c r="C68" s="9"/>
      <c r="D68" s="2"/>
      <c r="E68" s="10"/>
      <c r="F68" s="104">
        <f t="shared" si="3"/>
        <v>0</v>
      </c>
      <c r="G68" s="11"/>
      <c r="H68" s="104">
        <f t="shared" si="4"/>
        <v>0</v>
      </c>
      <c r="J68" s="106"/>
      <c r="K68" s="106"/>
    </row>
    <row r="69" spans="2:14" ht="27.95" customHeight="1" x14ac:dyDescent="0.2">
      <c r="B69" s="107">
        <v>21</v>
      </c>
      <c r="C69" s="276" t="s">
        <v>56</v>
      </c>
      <c r="D69" s="277"/>
      <c r="E69" s="277"/>
      <c r="F69" s="277"/>
      <c r="G69" s="278"/>
      <c r="H69" s="108">
        <f>SUM(H49:H68)</f>
        <v>0</v>
      </c>
      <c r="J69" s="106"/>
      <c r="K69" s="106"/>
    </row>
    <row r="70" spans="2:14" ht="27.95" customHeight="1" x14ac:dyDescent="0.2">
      <c r="C70" s="109"/>
      <c r="D70" s="109"/>
      <c r="E70" s="109"/>
      <c r="F70" s="109"/>
      <c r="G70" s="109"/>
      <c r="H70" s="109"/>
      <c r="I70" s="110"/>
      <c r="L70" s="106"/>
      <c r="M70" s="106"/>
      <c r="N70" s="111"/>
    </row>
    <row r="71" spans="2:14" s="112" customFormat="1" ht="27.95" customHeight="1" x14ac:dyDescent="0.2">
      <c r="F71" s="274" t="s">
        <v>57</v>
      </c>
      <c r="G71" s="275"/>
      <c r="H71" s="113">
        <f>SUM(H69,M38)</f>
        <v>0</v>
      </c>
    </row>
    <row r="72" spans="2:14" ht="13.5" customHeight="1" x14ac:dyDescent="0.2">
      <c r="M72" s="114"/>
    </row>
    <row r="73" spans="2:14" x14ac:dyDescent="0.2">
      <c r="N73" s="77"/>
    </row>
    <row r="74" spans="2:14" ht="15.75" x14ac:dyDescent="0.25">
      <c r="C74" s="115"/>
    </row>
    <row r="75" spans="2:14" ht="15.75" x14ac:dyDescent="0.25">
      <c r="C75" s="115"/>
    </row>
    <row r="76" spans="2:14" ht="15.75" x14ac:dyDescent="0.25">
      <c r="C76" s="115"/>
    </row>
    <row r="77" spans="2:14" ht="15.75" x14ac:dyDescent="0.25">
      <c r="C77" s="115"/>
    </row>
    <row r="195" spans="3:3" ht="21" customHeight="1" x14ac:dyDescent="0.2">
      <c r="C195" s="39"/>
    </row>
    <row r="196" spans="3:3" x14ac:dyDescent="0.2">
      <c r="C196" s="39"/>
    </row>
    <row r="201" spans="3:3" ht="19.5" customHeight="1" x14ac:dyDescent="0.2"/>
    <row r="202" spans="3:3" ht="19.5" customHeight="1" x14ac:dyDescent="0.2"/>
  </sheetData>
  <sheetProtection algorithmName="SHA-512" hashValue="so9y+pnPKfhy2QBqnM/OsG/IkSiO4kBEdqKKAmdL4MzLdGkQYJeg52JvUqsPgUqO1XhIj6HasyC0jzSa4HT/iQ==" saltValue="4UEIKPs3v3ua8E75yIUamA==" spinCount="100000" sheet="1" objects="1" scenarios="1"/>
  <mergeCells count="34">
    <mergeCell ref="C17:G17"/>
    <mergeCell ref="C18:G18"/>
    <mergeCell ref="C24:G24"/>
    <mergeCell ref="C23:G23"/>
    <mergeCell ref="C25:G25"/>
    <mergeCell ref="C22:G22"/>
    <mergeCell ref="C19:G19"/>
    <mergeCell ref="C20:G20"/>
    <mergeCell ref="C4:N4"/>
    <mergeCell ref="C3:N3"/>
    <mergeCell ref="B2:N2"/>
    <mergeCell ref="C38:L38"/>
    <mergeCell ref="B27:C27"/>
    <mergeCell ref="B6:C6"/>
    <mergeCell ref="B10:G10"/>
    <mergeCell ref="C12:G12"/>
    <mergeCell ref="C13:G13"/>
    <mergeCell ref="C21:G21"/>
    <mergeCell ref="B15:G15"/>
    <mergeCell ref="D6:G6"/>
    <mergeCell ref="D7:G8"/>
    <mergeCell ref="C11:G11"/>
    <mergeCell ref="B7:C8"/>
    <mergeCell ref="C16:G16"/>
    <mergeCell ref="F71:G71"/>
    <mergeCell ref="C69:G69"/>
    <mergeCell ref="B48:C48"/>
    <mergeCell ref="B40:G40"/>
    <mergeCell ref="C41:G41"/>
    <mergeCell ref="C42:G42"/>
    <mergeCell ref="C43:G43"/>
    <mergeCell ref="C44:G44"/>
    <mergeCell ref="C45:G45"/>
    <mergeCell ref="C46:G46"/>
  </mergeCells>
  <phoneticPr fontId="43" type="noConversion"/>
  <pageMargins left="0.7" right="0.7" top="0.75" bottom="0.75" header="0.3" footer="0.3"/>
  <pageSetup scale="35" fitToHeight="0" orientation="landscape" r:id="rId1"/>
  <headerFooter>
    <oddFooter>Page &amp;P</oddFooter>
  </headerFooter>
  <extLst>
    <ext xmlns:x14="http://schemas.microsoft.com/office/spreadsheetml/2009/9/main" uri="{CCE6A557-97BC-4b89-ADB6-D9C93CAAB3DF}">
      <x14:dataValidations xmlns:xm="http://schemas.microsoft.com/office/excel/2006/main" xWindow="1079" yWindow="551" count="1">
        <x14:dataValidation type="list" allowBlank="1" showInputMessage="1" showErrorMessage="1" prompt="Select Policy Used from drop down menu. Organizationla Travel or State Travel." xr:uid="{DE493977-A026-46BC-9791-DA249F0076B1}">
          <x14:formula1>
            <xm:f>'Data '!$J$28:$J$30</xm:f>
          </x14:formula1>
          <xm:sqref>D7:G8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A7AC3-8E3F-48DC-8F0F-3B03ABB5F6C3}">
  <sheetPr codeName="Sheet5">
    <pageSetUpPr fitToPage="1"/>
  </sheetPr>
  <dimension ref="B1:M46"/>
  <sheetViews>
    <sheetView showGridLines="0" topLeftCell="D37" zoomScaleNormal="100" workbookViewId="0">
      <selection activeCell="C3" sqref="C3:I3"/>
    </sheetView>
  </sheetViews>
  <sheetFormatPr defaultRowHeight="15" x14ac:dyDescent="0.2"/>
  <cols>
    <col min="1" max="1" width="9.09765625"/>
    <col min="2" max="2" width="5.69921875" customWidth="1"/>
    <col min="3" max="3" width="15.69921875" customWidth="1"/>
    <col min="4" max="5" width="30.69921875" customWidth="1"/>
    <col min="6" max="8" width="15.69921875" customWidth="1"/>
    <col min="9" max="9" width="18.8984375" customWidth="1"/>
    <col min="10" max="10" width="10.19921875" customWidth="1"/>
    <col min="259" max="259" width="2" customWidth="1"/>
    <col min="260" max="261" width="52.8984375" customWidth="1"/>
    <col min="262" max="262" width="12.3984375" bestFit="1" customWidth="1"/>
    <col min="263" max="263" width="10.296875" bestFit="1" customWidth="1"/>
    <col min="264" max="264" width="12.09765625" customWidth="1"/>
    <col min="265" max="265" width="8.59765625" bestFit="1" customWidth="1"/>
    <col min="266" max="266" width="10.19921875" customWidth="1"/>
    <col min="515" max="515" width="2" customWidth="1"/>
    <col min="516" max="517" width="52.8984375" customWidth="1"/>
    <col min="518" max="518" width="12.3984375" bestFit="1" customWidth="1"/>
    <col min="519" max="519" width="10.296875" bestFit="1" customWidth="1"/>
    <col min="520" max="520" width="12.09765625" customWidth="1"/>
    <col min="521" max="521" width="8.59765625" bestFit="1" customWidth="1"/>
    <col min="522" max="522" width="10.19921875" customWidth="1"/>
    <col min="771" max="771" width="2" customWidth="1"/>
    <col min="772" max="773" width="52.8984375" customWidth="1"/>
    <col min="774" max="774" width="12.3984375" bestFit="1" customWidth="1"/>
    <col min="775" max="775" width="10.296875" bestFit="1" customWidth="1"/>
    <col min="776" max="776" width="12.09765625" customWidth="1"/>
    <col min="777" max="777" width="8.59765625" bestFit="1" customWidth="1"/>
    <col min="778" max="778" width="10.19921875" customWidth="1"/>
    <col min="1027" max="1027" width="2" customWidth="1"/>
    <col min="1028" max="1029" width="52.8984375" customWidth="1"/>
    <col min="1030" max="1030" width="12.3984375" bestFit="1" customWidth="1"/>
    <col min="1031" max="1031" width="10.296875" bestFit="1" customWidth="1"/>
    <col min="1032" max="1032" width="12.09765625" customWidth="1"/>
    <col min="1033" max="1033" width="8.59765625" bestFit="1" customWidth="1"/>
    <col min="1034" max="1034" width="10.19921875" customWidth="1"/>
    <col min="1283" max="1283" width="2" customWidth="1"/>
    <col min="1284" max="1285" width="52.8984375" customWidth="1"/>
    <col min="1286" max="1286" width="12.3984375" bestFit="1" customWidth="1"/>
    <col min="1287" max="1287" width="10.296875" bestFit="1" customWidth="1"/>
    <col min="1288" max="1288" width="12.09765625" customWidth="1"/>
    <col min="1289" max="1289" width="8.59765625" bestFit="1" customWidth="1"/>
    <col min="1290" max="1290" width="10.19921875" customWidth="1"/>
    <col min="1539" max="1539" width="2" customWidth="1"/>
    <col min="1540" max="1541" width="52.8984375" customWidth="1"/>
    <col min="1542" max="1542" width="12.3984375" bestFit="1" customWidth="1"/>
    <col min="1543" max="1543" width="10.296875" bestFit="1" customWidth="1"/>
    <col min="1544" max="1544" width="12.09765625" customWidth="1"/>
    <col min="1545" max="1545" width="8.59765625" bestFit="1" customWidth="1"/>
    <col min="1546" max="1546" width="10.19921875" customWidth="1"/>
    <col min="1795" max="1795" width="2" customWidth="1"/>
    <col min="1796" max="1797" width="52.8984375" customWidth="1"/>
    <col min="1798" max="1798" width="12.3984375" bestFit="1" customWidth="1"/>
    <col min="1799" max="1799" width="10.296875" bestFit="1" customWidth="1"/>
    <col min="1800" max="1800" width="12.09765625" customWidth="1"/>
    <col min="1801" max="1801" width="8.59765625" bestFit="1" customWidth="1"/>
    <col min="1802" max="1802" width="10.19921875" customWidth="1"/>
    <col min="2051" max="2051" width="2" customWidth="1"/>
    <col min="2052" max="2053" width="52.8984375" customWidth="1"/>
    <col min="2054" max="2054" width="12.3984375" bestFit="1" customWidth="1"/>
    <col min="2055" max="2055" width="10.296875" bestFit="1" customWidth="1"/>
    <col min="2056" max="2056" width="12.09765625" customWidth="1"/>
    <col min="2057" max="2057" width="8.59765625" bestFit="1" customWidth="1"/>
    <col min="2058" max="2058" width="10.19921875" customWidth="1"/>
    <col min="2307" max="2307" width="2" customWidth="1"/>
    <col min="2308" max="2309" width="52.8984375" customWidth="1"/>
    <col min="2310" max="2310" width="12.3984375" bestFit="1" customWidth="1"/>
    <col min="2311" max="2311" width="10.296875" bestFit="1" customWidth="1"/>
    <col min="2312" max="2312" width="12.09765625" customWidth="1"/>
    <col min="2313" max="2313" width="8.59765625" bestFit="1" customWidth="1"/>
    <col min="2314" max="2314" width="10.19921875" customWidth="1"/>
    <col min="2563" max="2563" width="2" customWidth="1"/>
    <col min="2564" max="2565" width="52.8984375" customWidth="1"/>
    <col min="2566" max="2566" width="12.3984375" bestFit="1" customWidth="1"/>
    <col min="2567" max="2567" width="10.296875" bestFit="1" customWidth="1"/>
    <col min="2568" max="2568" width="12.09765625" customWidth="1"/>
    <col min="2569" max="2569" width="8.59765625" bestFit="1" customWidth="1"/>
    <col min="2570" max="2570" width="10.19921875" customWidth="1"/>
    <col min="2819" max="2819" width="2" customWidth="1"/>
    <col min="2820" max="2821" width="52.8984375" customWidth="1"/>
    <col min="2822" max="2822" width="12.3984375" bestFit="1" customWidth="1"/>
    <col min="2823" max="2823" width="10.296875" bestFit="1" customWidth="1"/>
    <col min="2824" max="2824" width="12.09765625" customWidth="1"/>
    <col min="2825" max="2825" width="8.59765625" bestFit="1" customWidth="1"/>
    <col min="2826" max="2826" width="10.19921875" customWidth="1"/>
    <col min="3075" max="3075" width="2" customWidth="1"/>
    <col min="3076" max="3077" width="52.8984375" customWidth="1"/>
    <col min="3078" max="3078" width="12.3984375" bestFit="1" customWidth="1"/>
    <col min="3079" max="3079" width="10.296875" bestFit="1" customWidth="1"/>
    <col min="3080" max="3080" width="12.09765625" customWidth="1"/>
    <col min="3081" max="3081" width="8.59765625" bestFit="1" customWidth="1"/>
    <col min="3082" max="3082" width="10.19921875" customWidth="1"/>
    <col min="3331" max="3331" width="2" customWidth="1"/>
    <col min="3332" max="3333" width="52.8984375" customWidth="1"/>
    <col min="3334" max="3334" width="12.3984375" bestFit="1" customWidth="1"/>
    <col min="3335" max="3335" width="10.296875" bestFit="1" customWidth="1"/>
    <col min="3336" max="3336" width="12.09765625" customWidth="1"/>
    <col min="3337" max="3337" width="8.59765625" bestFit="1" customWidth="1"/>
    <col min="3338" max="3338" width="10.19921875" customWidth="1"/>
    <col min="3587" max="3587" width="2" customWidth="1"/>
    <col min="3588" max="3589" width="52.8984375" customWidth="1"/>
    <col min="3590" max="3590" width="12.3984375" bestFit="1" customWidth="1"/>
    <col min="3591" max="3591" width="10.296875" bestFit="1" customWidth="1"/>
    <col min="3592" max="3592" width="12.09765625" customWidth="1"/>
    <col min="3593" max="3593" width="8.59765625" bestFit="1" customWidth="1"/>
    <col min="3594" max="3594" width="10.19921875" customWidth="1"/>
    <col min="3843" max="3843" width="2" customWidth="1"/>
    <col min="3844" max="3845" width="52.8984375" customWidth="1"/>
    <col min="3846" max="3846" width="12.3984375" bestFit="1" customWidth="1"/>
    <col min="3847" max="3847" width="10.296875" bestFit="1" customWidth="1"/>
    <col min="3848" max="3848" width="12.09765625" customWidth="1"/>
    <col min="3849" max="3849" width="8.59765625" bestFit="1" customWidth="1"/>
    <col min="3850" max="3850" width="10.19921875" customWidth="1"/>
    <col min="4099" max="4099" width="2" customWidth="1"/>
    <col min="4100" max="4101" width="52.8984375" customWidth="1"/>
    <col min="4102" max="4102" width="12.3984375" bestFit="1" customWidth="1"/>
    <col min="4103" max="4103" width="10.296875" bestFit="1" customWidth="1"/>
    <col min="4104" max="4104" width="12.09765625" customWidth="1"/>
    <col min="4105" max="4105" width="8.59765625" bestFit="1" customWidth="1"/>
    <col min="4106" max="4106" width="10.19921875" customWidth="1"/>
    <col min="4355" max="4355" width="2" customWidth="1"/>
    <col min="4356" max="4357" width="52.8984375" customWidth="1"/>
    <col min="4358" max="4358" width="12.3984375" bestFit="1" customWidth="1"/>
    <col min="4359" max="4359" width="10.296875" bestFit="1" customWidth="1"/>
    <col min="4360" max="4360" width="12.09765625" customWidth="1"/>
    <col min="4361" max="4361" width="8.59765625" bestFit="1" customWidth="1"/>
    <col min="4362" max="4362" width="10.19921875" customWidth="1"/>
    <col min="4611" max="4611" width="2" customWidth="1"/>
    <col min="4612" max="4613" width="52.8984375" customWidth="1"/>
    <col min="4614" max="4614" width="12.3984375" bestFit="1" customWidth="1"/>
    <col min="4615" max="4615" width="10.296875" bestFit="1" customWidth="1"/>
    <col min="4616" max="4616" width="12.09765625" customWidth="1"/>
    <col min="4617" max="4617" width="8.59765625" bestFit="1" customWidth="1"/>
    <col min="4618" max="4618" width="10.19921875" customWidth="1"/>
    <col min="4867" max="4867" width="2" customWidth="1"/>
    <col min="4868" max="4869" width="52.8984375" customWidth="1"/>
    <col min="4870" max="4870" width="12.3984375" bestFit="1" customWidth="1"/>
    <col min="4871" max="4871" width="10.296875" bestFit="1" customWidth="1"/>
    <col min="4872" max="4872" width="12.09765625" customWidth="1"/>
    <col min="4873" max="4873" width="8.59765625" bestFit="1" customWidth="1"/>
    <col min="4874" max="4874" width="10.19921875" customWidth="1"/>
    <col min="5123" max="5123" width="2" customWidth="1"/>
    <col min="5124" max="5125" width="52.8984375" customWidth="1"/>
    <col min="5126" max="5126" width="12.3984375" bestFit="1" customWidth="1"/>
    <col min="5127" max="5127" width="10.296875" bestFit="1" customWidth="1"/>
    <col min="5128" max="5128" width="12.09765625" customWidth="1"/>
    <col min="5129" max="5129" width="8.59765625" bestFit="1" customWidth="1"/>
    <col min="5130" max="5130" width="10.19921875" customWidth="1"/>
    <col min="5379" max="5379" width="2" customWidth="1"/>
    <col min="5380" max="5381" width="52.8984375" customWidth="1"/>
    <col min="5382" max="5382" width="12.3984375" bestFit="1" customWidth="1"/>
    <col min="5383" max="5383" width="10.296875" bestFit="1" customWidth="1"/>
    <col min="5384" max="5384" width="12.09765625" customWidth="1"/>
    <col min="5385" max="5385" width="8.59765625" bestFit="1" customWidth="1"/>
    <col min="5386" max="5386" width="10.19921875" customWidth="1"/>
    <col min="5635" max="5635" width="2" customWidth="1"/>
    <col min="5636" max="5637" width="52.8984375" customWidth="1"/>
    <col min="5638" max="5638" width="12.3984375" bestFit="1" customWidth="1"/>
    <col min="5639" max="5639" width="10.296875" bestFit="1" customWidth="1"/>
    <col min="5640" max="5640" width="12.09765625" customWidth="1"/>
    <col min="5641" max="5641" width="8.59765625" bestFit="1" customWidth="1"/>
    <col min="5642" max="5642" width="10.19921875" customWidth="1"/>
    <col min="5891" max="5891" width="2" customWidth="1"/>
    <col min="5892" max="5893" width="52.8984375" customWidth="1"/>
    <col min="5894" max="5894" width="12.3984375" bestFit="1" customWidth="1"/>
    <col min="5895" max="5895" width="10.296875" bestFit="1" customWidth="1"/>
    <col min="5896" max="5896" width="12.09765625" customWidth="1"/>
    <col min="5897" max="5897" width="8.59765625" bestFit="1" customWidth="1"/>
    <col min="5898" max="5898" width="10.19921875" customWidth="1"/>
    <col min="6147" max="6147" width="2" customWidth="1"/>
    <col min="6148" max="6149" width="52.8984375" customWidth="1"/>
    <col min="6150" max="6150" width="12.3984375" bestFit="1" customWidth="1"/>
    <col min="6151" max="6151" width="10.296875" bestFit="1" customWidth="1"/>
    <col min="6152" max="6152" width="12.09765625" customWidth="1"/>
    <col min="6153" max="6153" width="8.59765625" bestFit="1" customWidth="1"/>
    <col min="6154" max="6154" width="10.19921875" customWidth="1"/>
    <col min="6403" max="6403" width="2" customWidth="1"/>
    <col min="6404" max="6405" width="52.8984375" customWidth="1"/>
    <col min="6406" max="6406" width="12.3984375" bestFit="1" customWidth="1"/>
    <col min="6407" max="6407" width="10.296875" bestFit="1" customWidth="1"/>
    <col min="6408" max="6408" width="12.09765625" customWidth="1"/>
    <col min="6409" max="6409" width="8.59765625" bestFit="1" customWidth="1"/>
    <col min="6410" max="6410" width="10.19921875" customWidth="1"/>
    <col min="6659" max="6659" width="2" customWidth="1"/>
    <col min="6660" max="6661" width="52.8984375" customWidth="1"/>
    <col min="6662" max="6662" width="12.3984375" bestFit="1" customWidth="1"/>
    <col min="6663" max="6663" width="10.296875" bestFit="1" customWidth="1"/>
    <col min="6664" max="6664" width="12.09765625" customWidth="1"/>
    <col min="6665" max="6665" width="8.59765625" bestFit="1" customWidth="1"/>
    <col min="6666" max="6666" width="10.19921875" customWidth="1"/>
    <col min="6915" max="6915" width="2" customWidth="1"/>
    <col min="6916" max="6917" width="52.8984375" customWidth="1"/>
    <col min="6918" max="6918" width="12.3984375" bestFit="1" customWidth="1"/>
    <col min="6919" max="6919" width="10.296875" bestFit="1" customWidth="1"/>
    <col min="6920" max="6920" width="12.09765625" customWidth="1"/>
    <col min="6921" max="6921" width="8.59765625" bestFit="1" customWidth="1"/>
    <col min="6922" max="6922" width="10.19921875" customWidth="1"/>
    <col min="7171" max="7171" width="2" customWidth="1"/>
    <col min="7172" max="7173" width="52.8984375" customWidth="1"/>
    <col min="7174" max="7174" width="12.3984375" bestFit="1" customWidth="1"/>
    <col min="7175" max="7175" width="10.296875" bestFit="1" customWidth="1"/>
    <col min="7176" max="7176" width="12.09765625" customWidth="1"/>
    <col min="7177" max="7177" width="8.59765625" bestFit="1" customWidth="1"/>
    <col min="7178" max="7178" width="10.19921875" customWidth="1"/>
    <col min="7427" max="7427" width="2" customWidth="1"/>
    <col min="7428" max="7429" width="52.8984375" customWidth="1"/>
    <col min="7430" max="7430" width="12.3984375" bestFit="1" customWidth="1"/>
    <col min="7431" max="7431" width="10.296875" bestFit="1" customWidth="1"/>
    <col min="7432" max="7432" width="12.09765625" customWidth="1"/>
    <col min="7433" max="7433" width="8.59765625" bestFit="1" customWidth="1"/>
    <col min="7434" max="7434" width="10.19921875" customWidth="1"/>
    <col min="7683" max="7683" width="2" customWidth="1"/>
    <col min="7684" max="7685" width="52.8984375" customWidth="1"/>
    <col min="7686" max="7686" width="12.3984375" bestFit="1" customWidth="1"/>
    <col min="7687" max="7687" width="10.296875" bestFit="1" customWidth="1"/>
    <col min="7688" max="7688" width="12.09765625" customWidth="1"/>
    <col min="7689" max="7689" width="8.59765625" bestFit="1" customWidth="1"/>
    <col min="7690" max="7690" width="10.19921875" customWidth="1"/>
    <col min="7939" max="7939" width="2" customWidth="1"/>
    <col min="7940" max="7941" width="52.8984375" customWidth="1"/>
    <col min="7942" max="7942" width="12.3984375" bestFit="1" customWidth="1"/>
    <col min="7943" max="7943" width="10.296875" bestFit="1" customWidth="1"/>
    <col min="7944" max="7944" width="12.09765625" customWidth="1"/>
    <col min="7945" max="7945" width="8.59765625" bestFit="1" customWidth="1"/>
    <col min="7946" max="7946" width="10.19921875" customWidth="1"/>
    <col min="8195" max="8195" width="2" customWidth="1"/>
    <col min="8196" max="8197" width="52.8984375" customWidth="1"/>
    <col min="8198" max="8198" width="12.3984375" bestFit="1" customWidth="1"/>
    <col min="8199" max="8199" width="10.296875" bestFit="1" customWidth="1"/>
    <col min="8200" max="8200" width="12.09765625" customWidth="1"/>
    <col min="8201" max="8201" width="8.59765625" bestFit="1" customWidth="1"/>
    <col min="8202" max="8202" width="10.19921875" customWidth="1"/>
    <col min="8451" max="8451" width="2" customWidth="1"/>
    <col min="8452" max="8453" width="52.8984375" customWidth="1"/>
    <col min="8454" max="8454" width="12.3984375" bestFit="1" customWidth="1"/>
    <col min="8455" max="8455" width="10.296875" bestFit="1" customWidth="1"/>
    <col min="8456" max="8456" width="12.09765625" customWidth="1"/>
    <col min="8457" max="8457" width="8.59765625" bestFit="1" customWidth="1"/>
    <col min="8458" max="8458" width="10.19921875" customWidth="1"/>
    <col min="8707" max="8707" width="2" customWidth="1"/>
    <col min="8708" max="8709" width="52.8984375" customWidth="1"/>
    <col min="8710" max="8710" width="12.3984375" bestFit="1" customWidth="1"/>
    <col min="8711" max="8711" width="10.296875" bestFit="1" customWidth="1"/>
    <col min="8712" max="8712" width="12.09765625" customWidth="1"/>
    <col min="8713" max="8713" width="8.59765625" bestFit="1" customWidth="1"/>
    <col min="8714" max="8714" width="10.19921875" customWidth="1"/>
    <col min="8963" max="8963" width="2" customWidth="1"/>
    <col min="8964" max="8965" width="52.8984375" customWidth="1"/>
    <col min="8966" max="8966" width="12.3984375" bestFit="1" customWidth="1"/>
    <col min="8967" max="8967" width="10.296875" bestFit="1" customWidth="1"/>
    <col min="8968" max="8968" width="12.09765625" customWidth="1"/>
    <col min="8969" max="8969" width="8.59765625" bestFit="1" customWidth="1"/>
    <col min="8970" max="8970" width="10.19921875" customWidth="1"/>
    <col min="9219" max="9219" width="2" customWidth="1"/>
    <col min="9220" max="9221" width="52.8984375" customWidth="1"/>
    <col min="9222" max="9222" width="12.3984375" bestFit="1" customWidth="1"/>
    <col min="9223" max="9223" width="10.296875" bestFit="1" customWidth="1"/>
    <col min="9224" max="9224" width="12.09765625" customWidth="1"/>
    <col min="9225" max="9225" width="8.59765625" bestFit="1" customWidth="1"/>
    <col min="9226" max="9226" width="10.19921875" customWidth="1"/>
    <col min="9475" max="9475" width="2" customWidth="1"/>
    <col min="9476" max="9477" width="52.8984375" customWidth="1"/>
    <col min="9478" max="9478" width="12.3984375" bestFit="1" customWidth="1"/>
    <col min="9479" max="9479" width="10.296875" bestFit="1" customWidth="1"/>
    <col min="9480" max="9480" width="12.09765625" customWidth="1"/>
    <col min="9481" max="9481" width="8.59765625" bestFit="1" customWidth="1"/>
    <col min="9482" max="9482" width="10.19921875" customWidth="1"/>
    <col min="9731" max="9731" width="2" customWidth="1"/>
    <col min="9732" max="9733" width="52.8984375" customWidth="1"/>
    <col min="9734" max="9734" width="12.3984375" bestFit="1" customWidth="1"/>
    <col min="9735" max="9735" width="10.296875" bestFit="1" customWidth="1"/>
    <col min="9736" max="9736" width="12.09765625" customWidth="1"/>
    <col min="9737" max="9737" width="8.59765625" bestFit="1" customWidth="1"/>
    <col min="9738" max="9738" width="10.19921875" customWidth="1"/>
    <col min="9987" max="9987" width="2" customWidth="1"/>
    <col min="9988" max="9989" width="52.8984375" customWidth="1"/>
    <col min="9990" max="9990" width="12.3984375" bestFit="1" customWidth="1"/>
    <col min="9991" max="9991" width="10.296875" bestFit="1" customWidth="1"/>
    <col min="9992" max="9992" width="12.09765625" customWidth="1"/>
    <col min="9993" max="9993" width="8.59765625" bestFit="1" customWidth="1"/>
    <col min="9994" max="9994" width="10.19921875" customWidth="1"/>
    <col min="10243" max="10243" width="2" customWidth="1"/>
    <col min="10244" max="10245" width="52.8984375" customWidth="1"/>
    <col min="10246" max="10246" width="12.3984375" bestFit="1" customWidth="1"/>
    <col min="10247" max="10247" width="10.296875" bestFit="1" customWidth="1"/>
    <col min="10248" max="10248" width="12.09765625" customWidth="1"/>
    <col min="10249" max="10249" width="8.59765625" bestFit="1" customWidth="1"/>
    <col min="10250" max="10250" width="10.19921875" customWidth="1"/>
    <col min="10499" max="10499" width="2" customWidth="1"/>
    <col min="10500" max="10501" width="52.8984375" customWidth="1"/>
    <col min="10502" max="10502" width="12.3984375" bestFit="1" customWidth="1"/>
    <col min="10503" max="10503" width="10.296875" bestFit="1" customWidth="1"/>
    <col min="10504" max="10504" width="12.09765625" customWidth="1"/>
    <col min="10505" max="10505" width="8.59765625" bestFit="1" customWidth="1"/>
    <col min="10506" max="10506" width="10.19921875" customWidth="1"/>
    <col min="10755" max="10755" width="2" customWidth="1"/>
    <col min="10756" max="10757" width="52.8984375" customWidth="1"/>
    <col min="10758" max="10758" width="12.3984375" bestFit="1" customWidth="1"/>
    <col min="10759" max="10759" width="10.296875" bestFit="1" customWidth="1"/>
    <col min="10760" max="10760" width="12.09765625" customWidth="1"/>
    <col min="10761" max="10761" width="8.59765625" bestFit="1" customWidth="1"/>
    <col min="10762" max="10762" width="10.19921875" customWidth="1"/>
    <col min="11011" max="11011" width="2" customWidth="1"/>
    <col min="11012" max="11013" width="52.8984375" customWidth="1"/>
    <col min="11014" max="11014" width="12.3984375" bestFit="1" customWidth="1"/>
    <col min="11015" max="11015" width="10.296875" bestFit="1" customWidth="1"/>
    <col min="11016" max="11016" width="12.09765625" customWidth="1"/>
    <col min="11017" max="11017" width="8.59765625" bestFit="1" customWidth="1"/>
    <col min="11018" max="11018" width="10.19921875" customWidth="1"/>
    <col min="11267" max="11267" width="2" customWidth="1"/>
    <col min="11268" max="11269" width="52.8984375" customWidth="1"/>
    <col min="11270" max="11270" width="12.3984375" bestFit="1" customWidth="1"/>
    <col min="11271" max="11271" width="10.296875" bestFit="1" customWidth="1"/>
    <col min="11272" max="11272" width="12.09765625" customWidth="1"/>
    <col min="11273" max="11273" width="8.59765625" bestFit="1" customWidth="1"/>
    <col min="11274" max="11274" width="10.19921875" customWidth="1"/>
    <col min="11523" max="11523" width="2" customWidth="1"/>
    <col min="11524" max="11525" width="52.8984375" customWidth="1"/>
    <col min="11526" max="11526" width="12.3984375" bestFit="1" customWidth="1"/>
    <col min="11527" max="11527" width="10.296875" bestFit="1" customWidth="1"/>
    <col min="11528" max="11528" width="12.09765625" customWidth="1"/>
    <col min="11529" max="11529" width="8.59765625" bestFit="1" customWidth="1"/>
    <col min="11530" max="11530" width="10.19921875" customWidth="1"/>
    <col min="11779" max="11779" width="2" customWidth="1"/>
    <col min="11780" max="11781" width="52.8984375" customWidth="1"/>
    <col min="11782" max="11782" width="12.3984375" bestFit="1" customWidth="1"/>
    <col min="11783" max="11783" width="10.296875" bestFit="1" customWidth="1"/>
    <col min="11784" max="11784" width="12.09765625" customWidth="1"/>
    <col min="11785" max="11785" width="8.59765625" bestFit="1" customWidth="1"/>
    <col min="11786" max="11786" width="10.19921875" customWidth="1"/>
    <col min="12035" max="12035" width="2" customWidth="1"/>
    <col min="12036" max="12037" width="52.8984375" customWidth="1"/>
    <col min="12038" max="12038" width="12.3984375" bestFit="1" customWidth="1"/>
    <col min="12039" max="12039" width="10.296875" bestFit="1" customWidth="1"/>
    <col min="12040" max="12040" width="12.09765625" customWidth="1"/>
    <col min="12041" max="12041" width="8.59765625" bestFit="1" customWidth="1"/>
    <col min="12042" max="12042" width="10.19921875" customWidth="1"/>
    <col min="12291" max="12291" width="2" customWidth="1"/>
    <col min="12292" max="12293" width="52.8984375" customWidth="1"/>
    <col min="12294" max="12294" width="12.3984375" bestFit="1" customWidth="1"/>
    <col min="12295" max="12295" width="10.296875" bestFit="1" customWidth="1"/>
    <col min="12296" max="12296" width="12.09765625" customWidth="1"/>
    <col min="12297" max="12297" width="8.59765625" bestFit="1" customWidth="1"/>
    <col min="12298" max="12298" width="10.19921875" customWidth="1"/>
    <col min="12547" max="12547" width="2" customWidth="1"/>
    <col min="12548" max="12549" width="52.8984375" customWidth="1"/>
    <col min="12550" max="12550" width="12.3984375" bestFit="1" customWidth="1"/>
    <col min="12551" max="12551" width="10.296875" bestFit="1" customWidth="1"/>
    <col min="12552" max="12552" width="12.09765625" customWidth="1"/>
    <col min="12553" max="12553" width="8.59765625" bestFit="1" customWidth="1"/>
    <col min="12554" max="12554" width="10.19921875" customWidth="1"/>
    <col min="12803" max="12803" width="2" customWidth="1"/>
    <col min="12804" max="12805" width="52.8984375" customWidth="1"/>
    <col min="12806" max="12806" width="12.3984375" bestFit="1" customWidth="1"/>
    <col min="12807" max="12807" width="10.296875" bestFit="1" customWidth="1"/>
    <col min="12808" max="12808" width="12.09765625" customWidth="1"/>
    <col min="12809" max="12809" width="8.59765625" bestFit="1" customWidth="1"/>
    <col min="12810" max="12810" width="10.19921875" customWidth="1"/>
    <col min="13059" max="13059" width="2" customWidth="1"/>
    <col min="13060" max="13061" width="52.8984375" customWidth="1"/>
    <col min="13062" max="13062" width="12.3984375" bestFit="1" customWidth="1"/>
    <col min="13063" max="13063" width="10.296875" bestFit="1" customWidth="1"/>
    <col min="13064" max="13064" width="12.09765625" customWidth="1"/>
    <col min="13065" max="13065" width="8.59765625" bestFit="1" customWidth="1"/>
    <col min="13066" max="13066" width="10.19921875" customWidth="1"/>
    <col min="13315" max="13315" width="2" customWidth="1"/>
    <col min="13316" max="13317" width="52.8984375" customWidth="1"/>
    <col min="13318" max="13318" width="12.3984375" bestFit="1" customWidth="1"/>
    <col min="13319" max="13319" width="10.296875" bestFit="1" customWidth="1"/>
    <col min="13320" max="13320" width="12.09765625" customWidth="1"/>
    <col min="13321" max="13321" width="8.59765625" bestFit="1" customWidth="1"/>
    <col min="13322" max="13322" width="10.19921875" customWidth="1"/>
    <col min="13571" max="13571" width="2" customWidth="1"/>
    <col min="13572" max="13573" width="52.8984375" customWidth="1"/>
    <col min="13574" max="13574" width="12.3984375" bestFit="1" customWidth="1"/>
    <col min="13575" max="13575" width="10.296875" bestFit="1" customWidth="1"/>
    <col min="13576" max="13576" width="12.09765625" customWidth="1"/>
    <col min="13577" max="13577" width="8.59765625" bestFit="1" customWidth="1"/>
    <col min="13578" max="13578" width="10.19921875" customWidth="1"/>
    <col min="13827" max="13827" width="2" customWidth="1"/>
    <col min="13828" max="13829" width="52.8984375" customWidth="1"/>
    <col min="13830" max="13830" width="12.3984375" bestFit="1" customWidth="1"/>
    <col min="13831" max="13831" width="10.296875" bestFit="1" customWidth="1"/>
    <col min="13832" max="13832" width="12.09765625" customWidth="1"/>
    <col min="13833" max="13833" width="8.59765625" bestFit="1" customWidth="1"/>
    <col min="13834" max="13834" width="10.19921875" customWidth="1"/>
    <col min="14083" max="14083" width="2" customWidth="1"/>
    <col min="14084" max="14085" width="52.8984375" customWidth="1"/>
    <col min="14086" max="14086" width="12.3984375" bestFit="1" customWidth="1"/>
    <col min="14087" max="14087" width="10.296875" bestFit="1" customWidth="1"/>
    <col min="14088" max="14088" width="12.09765625" customWidth="1"/>
    <col min="14089" max="14089" width="8.59765625" bestFit="1" customWidth="1"/>
    <col min="14090" max="14090" width="10.19921875" customWidth="1"/>
    <col min="14339" max="14339" width="2" customWidth="1"/>
    <col min="14340" max="14341" width="52.8984375" customWidth="1"/>
    <col min="14342" max="14342" width="12.3984375" bestFit="1" customWidth="1"/>
    <col min="14343" max="14343" width="10.296875" bestFit="1" customWidth="1"/>
    <col min="14344" max="14344" width="12.09765625" customWidth="1"/>
    <col min="14345" max="14345" width="8.59765625" bestFit="1" customWidth="1"/>
    <col min="14346" max="14346" width="10.19921875" customWidth="1"/>
    <col min="14595" max="14595" width="2" customWidth="1"/>
    <col min="14596" max="14597" width="52.8984375" customWidth="1"/>
    <col min="14598" max="14598" width="12.3984375" bestFit="1" customWidth="1"/>
    <col min="14599" max="14599" width="10.296875" bestFit="1" customWidth="1"/>
    <col min="14600" max="14600" width="12.09765625" customWidth="1"/>
    <col min="14601" max="14601" width="8.59765625" bestFit="1" customWidth="1"/>
    <col min="14602" max="14602" width="10.19921875" customWidth="1"/>
    <col min="14851" max="14851" width="2" customWidth="1"/>
    <col min="14852" max="14853" width="52.8984375" customWidth="1"/>
    <col min="14854" max="14854" width="12.3984375" bestFit="1" customWidth="1"/>
    <col min="14855" max="14855" width="10.296875" bestFit="1" customWidth="1"/>
    <col min="14856" max="14856" width="12.09765625" customWidth="1"/>
    <col min="14857" max="14857" width="8.59765625" bestFit="1" customWidth="1"/>
    <col min="14858" max="14858" width="10.19921875" customWidth="1"/>
    <col min="15107" max="15107" width="2" customWidth="1"/>
    <col min="15108" max="15109" width="52.8984375" customWidth="1"/>
    <col min="15110" max="15110" width="12.3984375" bestFit="1" customWidth="1"/>
    <col min="15111" max="15111" width="10.296875" bestFit="1" customWidth="1"/>
    <col min="15112" max="15112" width="12.09765625" customWidth="1"/>
    <col min="15113" max="15113" width="8.59765625" bestFit="1" customWidth="1"/>
    <col min="15114" max="15114" width="10.19921875" customWidth="1"/>
    <col min="15363" max="15363" width="2" customWidth="1"/>
    <col min="15364" max="15365" width="52.8984375" customWidth="1"/>
    <col min="15366" max="15366" width="12.3984375" bestFit="1" customWidth="1"/>
    <col min="15367" max="15367" width="10.296875" bestFit="1" customWidth="1"/>
    <col min="15368" max="15368" width="12.09765625" customWidth="1"/>
    <col min="15369" max="15369" width="8.59765625" bestFit="1" customWidth="1"/>
    <col min="15370" max="15370" width="10.19921875" customWidth="1"/>
    <col min="15619" max="15619" width="2" customWidth="1"/>
    <col min="15620" max="15621" width="52.8984375" customWidth="1"/>
    <col min="15622" max="15622" width="12.3984375" bestFit="1" customWidth="1"/>
    <col min="15623" max="15623" width="10.296875" bestFit="1" customWidth="1"/>
    <col min="15624" max="15624" width="12.09765625" customWidth="1"/>
    <col min="15625" max="15625" width="8.59765625" bestFit="1" customWidth="1"/>
    <col min="15626" max="15626" width="10.19921875" customWidth="1"/>
    <col min="15875" max="15875" width="2" customWidth="1"/>
    <col min="15876" max="15877" width="52.8984375" customWidth="1"/>
    <col min="15878" max="15878" width="12.3984375" bestFit="1" customWidth="1"/>
    <col min="15879" max="15879" width="10.296875" bestFit="1" customWidth="1"/>
    <col min="15880" max="15880" width="12.09765625" customWidth="1"/>
    <col min="15881" max="15881" width="8.59765625" bestFit="1" customWidth="1"/>
    <col min="15882" max="15882" width="10.19921875" customWidth="1"/>
    <col min="16131" max="16131" width="2" customWidth="1"/>
    <col min="16132" max="16133" width="52.8984375" customWidth="1"/>
    <col min="16134" max="16134" width="12.3984375" bestFit="1" customWidth="1"/>
    <col min="16135" max="16135" width="10.296875" bestFit="1" customWidth="1"/>
    <col min="16136" max="16136" width="12.09765625" customWidth="1"/>
    <col min="16137" max="16137" width="8.59765625" bestFit="1" customWidth="1"/>
    <col min="16138" max="16138" width="10.19921875" customWidth="1"/>
  </cols>
  <sheetData>
    <row r="1" spans="2:13" s="33" customFormat="1" ht="20.100000000000001" customHeight="1" x14ac:dyDescent="0.45"/>
    <row r="2" spans="2:13" s="33" customFormat="1" ht="20.100000000000001" customHeight="1" x14ac:dyDescent="0.45">
      <c r="B2" s="116"/>
      <c r="C2" s="314" t="str">
        <f>Exhibit_Title</f>
        <v xml:space="preserve">Exhibit - C Requested Budget Template </v>
      </c>
      <c r="D2" s="314"/>
      <c r="E2" s="314"/>
      <c r="F2" s="314"/>
      <c r="G2" s="314"/>
      <c r="H2" s="314"/>
      <c r="I2" s="314"/>
      <c r="J2" s="32"/>
      <c r="K2" s="32"/>
      <c r="L2" s="32"/>
      <c r="M2" s="32"/>
    </row>
    <row r="3" spans="2:13" s="33" customFormat="1" ht="20.100000000000001" customHeight="1" x14ac:dyDescent="0.45">
      <c r="B3" s="32"/>
      <c r="C3" s="314" t="str">
        <f>Sol_Number</f>
        <v xml:space="preserve">Solicitation RFA  HHS0016733 </v>
      </c>
      <c r="D3" s="314"/>
      <c r="E3" s="314"/>
      <c r="F3" s="314"/>
      <c r="G3" s="314"/>
      <c r="H3" s="314"/>
      <c r="I3" s="314"/>
      <c r="J3" s="32"/>
      <c r="K3" s="32"/>
      <c r="L3" s="32"/>
      <c r="M3" s="32"/>
    </row>
    <row r="4" spans="2:13" s="33" customFormat="1" ht="20.100000000000001" customHeight="1" x14ac:dyDescent="0.45">
      <c r="C4" s="287" t="s">
        <v>58</v>
      </c>
      <c r="D4" s="287"/>
      <c r="E4" s="287"/>
      <c r="F4" s="287"/>
      <c r="G4" s="287"/>
      <c r="H4" s="287"/>
      <c r="I4" s="287"/>
      <c r="J4" s="117"/>
    </row>
    <row r="5" spans="2:13" s="33" customFormat="1" ht="20.100000000000001" customHeight="1" x14ac:dyDescent="0.45">
      <c r="C5" s="70"/>
      <c r="D5" s="70"/>
      <c r="E5" s="70"/>
      <c r="F5" s="70"/>
      <c r="G5" s="70"/>
      <c r="H5" s="70"/>
      <c r="I5" s="70"/>
      <c r="J5" s="117"/>
    </row>
    <row r="6" spans="2:13" s="71" customFormat="1" ht="20.100000000000001" customHeight="1" x14ac:dyDescent="0.2">
      <c r="B6" s="264" t="str">
        <f>Organization_Name</f>
        <v>Organization Name</v>
      </c>
      <c r="C6" s="264"/>
      <c r="D6" s="295" t="str">
        <f>Org_name</f>
        <v>Enter Organization Name</v>
      </c>
      <c r="E6" s="296"/>
      <c r="F6" s="296"/>
      <c r="G6" s="296"/>
      <c r="H6" s="297"/>
    </row>
    <row r="7" spans="2:13" s="71" customFormat="1" ht="20.100000000000001" customHeight="1" x14ac:dyDescent="0.2">
      <c r="C7" s="118"/>
      <c r="D7" s="118"/>
      <c r="E7" s="40"/>
    </row>
    <row r="8" spans="2:13" s="39" customFormat="1" ht="20.100000000000001" customHeight="1" x14ac:dyDescent="0.25">
      <c r="B8" s="317" t="str">
        <f>"Instructions and Information - Equipment Category Detail"</f>
        <v>Instructions and Information - Equipment Category Detail</v>
      </c>
      <c r="C8" s="317"/>
      <c r="D8" s="317"/>
      <c r="E8" s="317"/>
      <c r="F8" s="317"/>
      <c r="G8" s="317"/>
      <c r="H8" s="317"/>
      <c r="I8" s="37"/>
    </row>
    <row r="9" spans="2:13" s="39" customFormat="1" ht="24.95" customHeight="1" x14ac:dyDescent="0.2">
      <c r="B9" s="78">
        <v>1</v>
      </c>
      <c r="C9" s="309" t="str">
        <f>Instruct_1</f>
        <v>When preparing the budget, you should budget for all costs that your organization will incur in carrying out the HHSC program.</v>
      </c>
      <c r="D9" s="309"/>
      <c r="E9" s="309"/>
      <c r="F9" s="309"/>
      <c r="G9" s="309"/>
      <c r="H9" s="309"/>
      <c r="I9" s="37"/>
    </row>
    <row r="10" spans="2:13" s="39" customFormat="1" ht="24.95" customHeight="1" x14ac:dyDescent="0.2">
      <c r="B10" s="78">
        <v>2</v>
      </c>
      <c r="C10" s="309" t="s">
        <v>59</v>
      </c>
      <c r="D10" s="309"/>
      <c r="E10" s="309"/>
      <c r="F10" s="309"/>
      <c r="G10" s="309"/>
      <c r="H10" s="309"/>
      <c r="I10" s="37"/>
    </row>
    <row r="11" spans="2:13" s="39" customFormat="1" ht="24.95" customHeight="1" x14ac:dyDescent="0.2">
      <c r="B11" s="78">
        <v>3</v>
      </c>
      <c r="C11" s="309" t="s">
        <v>60</v>
      </c>
      <c r="D11" s="309"/>
      <c r="E11" s="309"/>
      <c r="F11" s="309"/>
      <c r="G11" s="309"/>
      <c r="H11" s="309"/>
      <c r="I11" s="37"/>
    </row>
    <row r="12" spans="2:13" s="39" customFormat="1" ht="24.95" customHeight="1" x14ac:dyDescent="0.2">
      <c r="B12" s="78">
        <v>4</v>
      </c>
      <c r="C12" s="309" t="s">
        <v>61</v>
      </c>
      <c r="D12" s="309"/>
      <c r="E12" s="309"/>
      <c r="F12" s="309"/>
      <c r="G12" s="309"/>
      <c r="H12" s="309"/>
      <c r="I12" s="37"/>
    </row>
    <row r="13" spans="2:13" s="39" customFormat="1" ht="24.95" customHeight="1" x14ac:dyDescent="0.2">
      <c r="B13" s="78">
        <v>5</v>
      </c>
      <c r="C13" s="309" t="s">
        <v>62</v>
      </c>
      <c r="D13" s="309"/>
      <c r="E13" s="309"/>
      <c r="F13" s="309"/>
      <c r="G13" s="309"/>
      <c r="H13" s="309"/>
    </row>
    <row r="14" spans="2:13" s="39" customFormat="1" ht="24.95" customHeight="1" x14ac:dyDescent="0.2">
      <c r="B14" s="78">
        <v>6</v>
      </c>
      <c r="C14" s="309" t="str">
        <f>Instruct_7</f>
        <v xml:space="preserve">Respondent shall complete all "orange" highlighted cells if applicable. </v>
      </c>
      <c r="D14" s="309"/>
      <c r="E14" s="309"/>
      <c r="F14" s="309"/>
      <c r="G14" s="309"/>
      <c r="H14" s="309"/>
      <c r="I14" s="37"/>
    </row>
    <row r="15" spans="2:13" s="39" customFormat="1" ht="24.95" customHeight="1" x14ac:dyDescent="0.2">
      <c r="B15" s="78">
        <v>7</v>
      </c>
      <c r="C15" s="309" t="str">
        <f>Instruct_8</f>
        <v>Blue cell totals and subtotals are automatically calculated. Other Blue cells may be informational, auto-populated, or do not require data.</v>
      </c>
      <c r="D15" s="309"/>
      <c r="E15" s="309"/>
      <c r="F15" s="309"/>
      <c r="G15" s="309"/>
      <c r="H15" s="309"/>
    </row>
    <row r="16" spans="2:13" s="43" customFormat="1" ht="20.100000000000001" customHeight="1" x14ac:dyDescent="0.2">
      <c r="C16" s="119"/>
      <c r="D16" s="119"/>
      <c r="E16" s="120"/>
      <c r="F16" s="121"/>
      <c r="G16" s="121"/>
      <c r="H16" s="121"/>
    </row>
    <row r="17" spans="2:13" s="44" customFormat="1" ht="20.100000000000001" customHeight="1" x14ac:dyDescent="0.2">
      <c r="B17" s="318" t="str">
        <f>"Instructions and Information - Equipment Costs"</f>
        <v>Instructions and Information - Equipment Costs</v>
      </c>
      <c r="C17" s="318"/>
      <c r="D17" s="318"/>
      <c r="E17" s="318"/>
      <c r="F17" s="318"/>
      <c r="G17" s="318"/>
      <c r="H17" s="318"/>
      <c r="I17" s="43"/>
      <c r="J17" s="43"/>
      <c r="K17" s="43"/>
      <c r="L17" s="43"/>
      <c r="M17" s="43"/>
    </row>
    <row r="18" spans="2:13" s="44" customFormat="1" ht="24.95" customHeight="1" x14ac:dyDescent="0.2">
      <c r="B18" s="80">
        <v>1</v>
      </c>
      <c r="C18" s="309" t="s">
        <v>63</v>
      </c>
      <c r="D18" s="309"/>
      <c r="E18" s="309"/>
      <c r="F18" s="309"/>
      <c r="G18" s="309"/>
      <c r="H18" s="309"/>
      <c r="I18" s="43"/>
      <c r="J18" s="43"/>
      <c r="K18" s="43"/>
      <c r="L18" s="43"/>
      <c r="M18" s="43"/>
    </row>
    <row r="19" spans="2:13" s="81" customFormat="1" ht="24.95" customHeight="1" x14ac:dyDescent="0.2">
      <c r="B19" s="80">
        <v>2</v>
      </c>
      <c r="C19" s="309" t="s">
        <v>64</v>
      </c>
      <c r="D19" s="309"/>
      <c r="E19" s="309"/>
      <c r="F19" s="309"/>
      <c r="G19" s="309"/>
      <c r="H19" s="309"/>
      <c r="I19" s="43"/>
      <c r="J19" s="43"/>
      <c r="K19" s="43"/>
      <c r="L19" s="43"/>
      <c r="M19" s="43"/>
    </row>
    <row r="20" spans="2:13" s="44" customFormat="1" ht="24.95" customHeight="1" x14ac:dyDescent="0.2">
      <c r="B20" s="80">
        <v>3</v>
      </c>
      <c r="C20" s="309" t="s">
        <v>65</v>
      </c>
      <c r="D20" s="309"/>
      <c r="E20" s="309"/>
      <c r="F20" s="309"/>
      <c r="G20" s="309"/>
      <c r="H20" s="309"/>
      <c r="I20" s="43"/>
      <c r="J20" s="43"/>
      <c r="K20" s="43"/>
      <c r="L20" s="43"/>
      <c r="M20" s="43"/>
    </row>
    <row r="21" spans="2:13" s="44" customFormat="1" ht="24.95" customHeight="1" x14ac:dyDescent="0.2">
      <c r="B21" s="80">
        <v>4</v>
      </c>
      <c r="C21" s="309" t="s">
        <v>66</v>
      </c>
      <c r="D21" s="309"/>
      <c r="E21" s="309"/>
      <c r="F21" s="309"/>
      <c r="G21" s="309"/>
      <c r="H21" s="309"/>
      <c r="I21" s="43"/>
      <c r="J21" s="43"/>
      <c r="K21" s="43"/>
      <c r="L21" s="43"/>
      <c r="M21" s="43"/>
    </row>
    <row r="22" spans="2:13" s="43" customFormat="1" ht="20.100000000000001" customHeight="1" x14ac:dyDescent="0.2">
      <c r="C22" s="119"/>
      <c r="D22" s="119"/>
      <c r="E22" s="120"/>
      <c r="F22" s="121"/>
      <c r="G22" s="121"/>
      <c r="H22" s="121"/>
    </row>
    <row r="23" spans="2:13" ht="27.95" customHeight="1" x14ac:dyDescent="0.3">
      <c r="B23" s="319" t="s">
        <v>67</v>
      </c>
      <c r="C23" s="320"/>
      <c r="D23" s="321"/>
      <c r="E23" s="84" t="s">
        <v>68</v>
      </c>
      <c r="F23" s="84" t="s">
        <v>69</v>
      </c>
      <c r="G23" s="84" t="s">
        <v>70</v>
      </c>
      <c r="H23" s="84" t="s">
        <v>55</v>
      </c>
      <c r="I23" s="122"/>
    </row>
    <row r="24" spans="2:13" ht="27.95" customHeight="1" x14ac:dyDescent="0.2">
      <c r="B24" s="123">
        <v>1</v>
      </c>
      <c r="C24" s="315"/>
      <c r="D24" s="316"/>
      <c r="E24" s="12"/>
      <c r="F24" s="13"/>
      <c r="G24" s="14"/>
      <c r="H24" s="124">
        <f t="shared" ref="H24:H42" si="0">ROUNDUP(F24*G24,0)</f>
        <v>0</v>
      </c>
      <c r="I24" s="125"/>
    </row>
    <row r="25" spans="2:13" ht="27.95" customHeight="1" x14ac:dyDescent="0.2">
      <c r="B25" s="123">
        <v>2</v>
      </c>
      <c r="C25" s="27"/>
      <c r="D25" s="28"/>
      <c r="E25" s="12"/>
      <c r="F25" s="13"/>
      <c r="G25" s="14"/>
      <c r="H25" s="124">
        <f t="shared" si="0"/>
        <v>0</v>
      </c>
      <c r="I25" s="125"/>
    </row>
    <row r="26" spans="2:13" ht="27.95" customHeight="1" x14ac:dyDescent="0.2">
      <c r="B26" s="123">
        <v>3</v>
      </c>
      <c r="C26" s="27"/>
      <c r="D26" s="28"/>
      <c r="E26" s="12"/>
      <c r="F26" s="13"/>
      <c r="G26" s="14"/>
      <c r="H26" s="124">
        <f t="shared" si="0"/>
        <v>0</v>
      </c>
      <c r="I26" s="125"/>
    </row>
    <row r="27" spans="2:13" ht="27.95" customHeight="1" x14ac:dyDescent="0.2">
      <c r="B27" s="123">
        <v>4</v>
      </c>
      <c r="C27" s="27"/>
      <c r="D27" s="28"/>
      <c r="E27" s="12"/>
      <c r="F27" s="13"/>
      <c r="G27" s="14"/>
      <c r="H27" s="124">
        <f t="shared" si="0"/>
        <v>0</v>
      </c>
      <c r="I27" s="125"/>
    </row>
    <row r="28" spans="2:13" ht="27.95" customHeight="1" x14ac:dyDescent="0.2">
      <c r="B28" s="123">
        <v>5</v>
      </c>
      <c r="C28" s="27"/>
      <c r="D28" s="28"/>
      <c r="E28" s="12"/>
      <c r="F28" s="13"/>
      <c r="G28" s="14"/>
      <c r="H28" s="124">
        <f t="shared" si="0"/>
        <v>0</v>
      </c>
      <c r="I28" s="125"/>
    </row>
    <row r="29" spans="2:13" ht="27.95" customHeight="1" x14ac:dyDescent="0.2">
      <c r="B29" s="123">
        <v>6</v>
      </c>
      <c r="C29" s="27"/>
      <c r="D29" s="28"/>
      <c r="E29" s="12"/>
      <c r="F29" s="13"/>
      <c r="G29" s="14"/>
      <c r="H29" s="124">
        <f t="shared" si="0"/>
        <v>0</v>
      </c>
      <c r="I29" s="125"/>
    </row>
    <row r="30" spans="2:13" ht="27.95" customHeight="1" x14ac:dyDescent="0.2">
      <c r="B30" s="123">
        <v>7</v>
      </c>
      <c r="C30" s="27"/>
      <c r="D30" s="28"/>
      <c r="E30" s="12"/>
      <c r="F30" s="13"/>
      <c r="G30" s="14"/>
      <c r="H30" s="124">
        <f t="shared" si="0"/>
        <v>0</v>
      </c>
      <c r="I30" s="125"/>
    </row>
    <row r="31" spans="2:13" ht="27.95" customHeight="1" x14ac:dyDescent="0.2">
      <c r="B31" s="123">
        <v>8</v>
      </c>
      <c r="C31" s="27"/>
      <c r="D31" s="28"/>
      <c r="E31" s="12"/>
      <c r="F31" s="13"/>
      <c r="G31" s="14"/>
      <c r="H31" s="124">
        <f t="shared" si="0"/>
        <v>0</v>
      </c>
      <c r="I31" s="125"/>
    </row>
    <row r="32" spans="2:13" ht="27.95" customHeight="1" x14ac:dyDescent="0.2">
      <c r="B32" s="123">
        <v>9</v>
      </c>
      <c r="C32" s="27"/>
      <c r="D32" s="28"/>
      <c r="E32" s="12"/>
      <c r="F32" s="13"/>
      <c r="G32" s="14"/>
      <c r="H32" s="124">
        <f t="shared" si="0"/>
        <v>0</v>
      </c>
      <c r="I32" s="125"/>
    </row>
    <row r="33" spans="2:10" ht="27.95" customHeight="1" x14ac:dyDescent="0.2">
      <c r="B33" s="123">
        <v>10</v>
      </c>
      <c r="C33" s="27"/>
      <c r="D33" s="28"/>
      <c r="E33" s="12"/>
      <c r="F33" s="13"/>
      <c r="G33" s="14"/>
      <c r="H33" s="124">
        <f t="shared" si="0"/>
        <v>0</v>
      </c>
      <c r="I33" s="125"/>
    </row>
    <row r="34" spans="2:10" ht="27.95" customHeight="1" x14ac:dyDescent="0.2">
      <c r="B34" s="123">
        <v>11</v>
      </c>
      <c r="C34" s="27"/>
      <c r="D34" s="28"/>
      <c r="E34" s="12"/>
      <c r="F34" s="13"/>
      <c r="G34" s="14"/>
      <c r="H34" s="124">
        <f t="shared" si="0"/>
        <v>0</v>
      </c>
      <c r="I34" s="125"/>
    </row>
    <row r="35" spans="2:10" ht="27.95" customHeight="1" x14ac:dyDescent="0.2">
      <c r="B35" s="123">
        <v>12</v>
      </c>
      <c r="C35" s="27"/>
      <c r="D35" s="28"/>
      <c r="E35" s="12"/>
      <c r="F35" s="13"/>
      <c r="G35" s="14"/>
      <c r="H35" s="124">
        <f t="shared" si="0"/>
        <v>0</v>
      </c>
      <c r="I35" s="125"/>
    </row>
    <row r="36" spans="2:10" ht="27.95" customHeight="1" x14ac:dyDescent="0.2">
      <c r="B36" s="123">
        <v>13</v>
      </c>
      <c r="C36" s="27"/>
      <c r="D36" s="28"/>
      <c r="E36" s="12"/>
      <c r="F36" s="13"/>
      <c r="G36" s="14"/>
      <c r="H36" s="124">
        <f t="shared" si="0"/>
        <v>0</v>
      </c>
      <c r="I36" s="125"/>
    </row>
    <row r="37" spans="2:10" ht="27.95" customHeight="1" x14ac:dyDescent="0.2">
      <c r="B37" s="123">
        <v>14</v>
      </c>
      <c r="C37" s="27"/>
      <c r="D37" s="28"/>
      <c r="E37" s="12"/>
      <c r="F37" s="13"/>
      <c r="G37" s="14"/>
      <c r="H37" s="124">
        <f t="shared" si="0"/>
        <v>0</v>
      </c>
      <c r="I37" s="125"/>
    </row>
    <row r="38" spans="2:10" ht="27.95" customHeight="1" x14ac:dyDescent="0.2">
      <c r="B38" s="123">
        <v>15</v>
      </c>
      <c r="C38" s="27"/>
      <c r="D38" s="28"/>
      <c r="E38" s="12"/>
      <c r="F38" s="13"/>
      <c r="G38" s="14"/>
      <c r="H38" s="124">
        <f t="shared" si="0"/>
        <v>0</v>
      </c>
      <c r="I38" s="125"/>
    </row>
    <row r="39" spans="2:10" ht="27.95" customHeight="1" x14ac:dyDescent="0.2">
      <c r="B39" s="123">
        <v>16</v>
      </c>
      <c r="C39" s="27"/>
      <c r="D39" s="28"/>
      <c r="E39" s="12"/>
      <c r="F39" s="13"/>
      <c r="G39" s="14"/>
      <c r="H39" s="124">
        <f t="shared" si="0"/>
        <v>0</v>
      </c>
      <c r="I39" s="125"/>
    </row>
    <row r="40" spans="2:10" ht="27.95" customHeight="1" x14ac:dyDescent="0.2">
      <c r="B40" s="123">
        <v>17</v>
      </c>
      <c r="C40" s="27"/>
      <c r="D40" s="28"/>
      <c r="E40" s="12"/>
      <c r="F40" s="13"/>
      <c r="G40" s="14"/>
      <c r="H40" s="124">
        <f t="shared" si="0"/>
        <v>0</v>
      </c>
      <c r="I40" s="125"/>
    </row>
    <row r="41" spans="2:10" ht="27.95" customHeight="1" x14ac:dyDescent="0.2">
      <c r="B41" s="123">
        <v>18</v>
      </c>
      <c r="C41" s="27"/>
      <c r="D41" s="28"/>
      <c r="E41" s="12"/>
      <c r="F41" s="13"/>
      <c r="G41" s="14"/>
      <c r="H41" s="124">
        <f t="shared" si="0"/>
        <v>0</v>
      </c>
      <c r="I41" s="125"/>
    </row>
    <row r="42" spans="2:10" ht="27.95" customHeight="1" x14ac:dyDescent="0.2">
      <c r="B42" s="123">
        <v>19</v>
      </c>
      <c r="C42" s="27"/>
      <c r="D42" s="28"/>
      <c r="E42" s="12"/>
      <c r="F42" s="13"/>
      <c r="G42" s="14"/>
      <c r="H42" s="124">
        <f t="shared" si="0"/>
        <v>0</v>
      </c>
      <c r="I42" s="125"/>
    </row>
    <row r="43" spans="2:10" ht="27.95" customHeight="1" x14ac:dyDescent="0.2">
      <c r="B43" s="123">
        <v>20</v>
      </c>
      <c r="C43" s="315"/>
      <c r="D43" s="316"/>
      <c r="E43" s="12"/>
      <c r="F43" s="13"/>
      <c r="G43" s="14"/>
      <c r="H43" s="124">
        <f t="shared" ref="H43" si="1">ROUNDUP(F43*G43,0)</f>
        <v>0</v>
      </c>
      <c r="I43" s="125"/>
    </row>
    <row r="44" spans="2:10" ht="27.95" customHeight="1" x14ac:dyDescent="0.2">
      <c r="B44" s="107">
        <v>21</v>
      </c>
      <c r="C44" s="311" t="s">
        <v>71</v>
      </c>
      <c r="D44" s="312"/>
      <c r="E44" s="312"/>
      <c r="F44" s="312"/>
      <c r="G44" s="313"/>
      <c r="H44" s="94">
        <f>SUM(H24:H43)</f>
        <v>0</v>
      </c>
      <c r="I44" s="126"/>
    </row>
    <row r="45" spans="2:10" ht="20.100000000000001" customHeight="1" x14ac:dyDescent="0.25">
      <c r="C45" s="127"/>
      <c r="D45" s="127"/>
      <c r="E45" s="127"/>
      <c r="F45" s="127"/>
      <c r="G45" s="127"/>
      <c r="H45" s="127"/>
      <c r="I45" s="128"/>
      <c r="J45" s="126"/>
    </row>
    <row r="46" spans="2:10" ht="15.75" x14ac:dyDescent="0.25">
      <c r="J46" s="128"/>
    </row>
  </sheetData>
  <sheetProtection algorithmName="SHA-512" hashValue="BrXg1SzSsopsR6QSTyFjuZfb9lEU0KfWtGNmLFrMmWCneUXQ3qScvKkXxuxLF3URKje6AS5JP8w0MyrY6emv8Q==" saltValue="dw2TyrnpdNFIh/iE1i4vDw==" spinCount="100000" sheet="1" objects="1" scenarios="1"/>
  <mergeCells count="22">
    <mergeCell ref="C3:I3"/>
    <mergeCell ref="C2:I2"/>
    <mergeCell ref="C24:D24"/>
    <mergeCell ref="C43:D43"/>
    <mergeCell ref="D6:H6"/>
    <mergeCell ref="C10:H10"/>
    <mergeCell ref="C11:H11"/>
    <mergeCell ref="C12:H12"/>
    <mergeCell ref="C13:H13"/>
    <mergeCell ref="C9:H9"/>
    <mergeCell ref="B6:C6"/>
    <mergeCell ref="B8:H8"/>
    <mergeCell ref="B17:H17"/>
    <mergeCell ref="B23:D23"/>
    <mergeCell ref="C4:I4"/>
    <mergeCell ref="C14:H14"/>
    <mergeCell ref="C15:H15"/>
    <mergeCell ref="C44:G44"/>
    <mergeCell ref="C18:H18"/>
    <mergeCell ref="C19:H19"/>
    <mergeCell ref="C20:H20"/>
    <mergeCell ref="C21:H21"/>
  </mergeCells>
  <phoneticPr fontId="43" type="noConversion"/>
  <pageMargins left="0.7" right="0.7" top="0.75" bottom="0.75" header="0.3" footer="0.3"/>
  <pageSetup scale="43" fitToHeight="0" orientation="landscape"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43E6C-5A5C-4313-B008-0B69CE18AB53}">
  <sheetPr codeName="Sheet6">
    <pageSetUpPr fitToPage="1"/>
  </sheetPr>
  <dimension ref="B1:N66"/>
  <sheetViews>
    <sheetView showGridLines="0" topLeftCell="C1" zoomScaleNormal="100" workbookViewId="0">
      <selection activeCell="C3" sqref="C3:H3"/>
    </sheetView>
  </sheetViews>
  <sheetFormatPr defaultRowHeight="15" x14ac:dyDescent="0.2"/>
  <cols>
    <col min="1" max="1" width="9.09765625"/>
    <col min="2" max="2" width="5.69921875" customWidth="1"/>
    <col min="3" max="4" width="40.69921875" customWidth="1"/>
    <col min="5" max="7" width="15.69921875" customWidth="1"/>
    <col min="8" max="8" width="19.5" customWidth="1"/>
    <col min="260" max="260" width="4.5" customWidth="1"/>
    <col min="261" max="262" width="32.19921875" customWidth="1"/>
    <col min="263" max="263" width="13.3984375" bestFit="1" customWidth="1"/>
    <col min="264" max="264" width="11.59765625" customWidth="1"/>
    <col min="516" max="516" width="4.5" customWidth="1"/>
    <col min="517" max="518" width="32.19921875" customWidth="1"/>
    <col min="519" max="519" width="13.3984375" bestFit="1" customWidth="1"/>
    <col min="520" max="520" width="11.59765625" customWidth="1"/>
    <col min="772" max="772" width="4.5" customWidth="1"/>
    <col min="773" max="774" width="32.19921875" customWidth="1"/>
    <col min="775" max="775" width="13.3984375" bestFit="1" customWidth="1"/>
    <col min="776" max="776" width="11.59765625" customWidth="1"/>
    <col min="1028" max="1028" width="4.5" customWidth="1"/>
    <col min="1029" max="1030" width="32.19921875" customWidth="1"/>
    <col min="1031" max="1031" width="13.3984375" bestFit="1" customWidth="1"/>
    <col min="1032" max="1032" width="11.59765625" customWidth="1"/>
    <col min="1284" max="1284" width="4.5" customWidth="1"/>
    <col min="1285" max="1286" width="32.19921875" customWidth="1"/>
    <col min="1287" max="1287" width="13.3984375" bestFit="1" customWidth="1"/>
    <col min="1288" max="1288" width="11.59765625" customWidth="1"/>
    <col min="1540" max="1540" width="4.5" customWidth="1"/>
    <col min="1541" max="1542" width="32.19921875" customWidth="1"/>
    <col min="1543" max="1543" width="13.3984375" bestFit="1" customWidth="1"/>
    <col min="1544" max="1544" width="11.59765625" customWidth="1"/>
    <col min="1796" max="1796" width="4.5" customWidth="1"/>
    <col min="1797" max="1798" width="32.19921875" customWidth="1"/>
    <col min="1799" max="1799" width="13.3984375" bestFit="1" customWidth="1"/>
    <col min="1800" max="1800" width="11.59765625" customWidth="1"/>
    <col min="2052" max="2052" width="4.5" customWidth="1"/>
    <col min="2053" max="2054" width="32.19921875" customWidth="1"/>
    <col min="2055" max="2055" width="13.3984375" bestFit="1" customWidth="1"/>
    <col min="2056" max="2056" width="11.59765625" customWidth="1"/>
    <col min="2308" max="2308" width="4.5" customWidth="1"/>
    <col min="2309" max="2310" width="32.19921875" customWidth="1"/>
    <col min="2311" max="2311" width="13.3984375" bestFit="1" customWidth="1"/>
    <col min="2312" max="2312" width="11.59765625" customWidth="1"/>
    <col min="2564" max="2564" width="4.5" customWidth="1"/>
    <col min="2565" max="2566" width="32.19921875" customWidth="1"/>
    <col min="2567" max="2567" width="13.3984375" bestFit="1" customWidth="1"/>
    <col min="2568" max="2568" width="11.59765625" customWidth="1"/>
    <col min="2820" max="2820" width="4.5" customWidth="1"/>
    <col min="2821" max="2822" width="32.19921875" customWidth="1"/>
    <col min="2823" max="2823" width="13.3984375" bestFit="1" customWidth="1"/>
    <col min="2824" max="2824" width="11.59765625" customWidth="1"/>
    <col min="3076" max="3076" width="4.5" customWidth="1"/>
    <col min="3077" max="3078" width="32.19921875" customWidth="1"/>
    <col min="3079" max="3079" width="13.3984375" bestFit="1" customWidth="1"/>
    <col min="3080" max="3080" width="11.59765625" customWidth="1"/>
    <col min="3332" max="3332" width="4.5" customWidth="1"/>
    <col min="3333" max="3334" width="32.19921875" customWidth="1"/>
    <col min="3335" max="3335" width="13.3984375" bestFit="1" customWidth="1"/>
    <col min="3336" max="3336" width="11.59765625" customWidth="1"/>
    <col min="3588" max="3588" width="4.5" customWidth="1"/>
    <col min="3589" max="3590" width="32.19921875" customWidth="1"/>
    <col min="3591" max="3591" width="13.3984375" bestFit="1" customWidth="1"/>
    <col min="3592" max="3592" width="11.59765625" customWidth="1"/>
    <col min="3844" max="3844" width="4.5" customWidth="1"/>
    <col min="3845" max="3846" width="32.19921875" customWidth="1"/>
    <col min="3847" max="3847" width="13.3984375" bestFit="1" customWidth="1"/>
    <col min="3848" max="3848" width="11.59765625" customWidth="1"/>
    <col min="4100" max="4100" width="4.5" customWidth="1"/>
    <col min="4101" max="4102" width="32.19921875" customWidth="1"/>
    <col min="4103" max="4103" width="13.3984375" bestFit="1" customWidth="1"/>
    <col min="4104" max="4104" width="11.59765625" customWidth="1"/>
    <col min="4356" max="4356" width="4.5" customWidth="1"/>
    <col min="4357" max="4358" width="32.19921875" customWidth="1"/>
    <col min="4359" max="4359" width="13.3984375" bestFit="1" customWidth="1"/>
    <col min="4360" max="4360" width="11.59765625" customWidth="1"/>
    <col min="4612" max="4612" width="4.5" customWidth="1"/>
    <col min="4613" max="4614" width="32.19921875" customWidth="1"/>
    <col min="4615" max="4615" width="13.3984375" bestFit="1" customWidth="1"/>
    <col min="4616" max="4616" width="11.59765625" customWidth="1"/>
    <col min="4868" max="4868" width="4.5" customWidth="1"/>
    <col min="4869" max="4870" width="32.19921875" customWidth="1"/>
    <col min="4871" max="4871" width="13.3984375" bestFit="1" customWidth="1"/>
    <col min="4872" max="4872" width="11.59765625" customWidth="1"/>
    <col min="5124" max="5124" width="4.5" customWidth="1"/>
    <col min="5125" max="5126" width="32.19921875" customWidth="1"/>
    <col min="5127" max="5127" width="13.3984375" bestFit="1" customWidth="1"/>
    <col min="5128" max="5128" width="11.59765625" customWidth="1"/>
    <col min="5380" max="5380" width="4.5" customWidth="1"/>
    <col min="5381" max="5382" width="32.19921875" customWidth="1"/>
    <col min="5383" max="5383" width="13.3984375" bestFit="1" customWidth="1"/>
    <col min="5384" max="5384" width="11.59765625" customWidth="1"/>
    <col min="5636" max="5636" width="4.5" customWidth="1"/>
    <col min="5637" max="5638" width="32.19921875" customWidth="1"/>
    <col min="5639" max="5639" width="13.3984375" bestFit="1" customWidth="1"/>
    <col min="5640" max="5640" width="11.59765625" customWidth="1"/>
    <col min="5892" max="5892" width="4.5" customWidth="1"/>
    <col min="5893" max="5894" width="32.19921875" customWidth="1"/>
    <col min="5895" max="5895" width="13.3984375" bestFit="1" customWidth="1"/>
    <col min="5896" max="5896" width="11.59765625" customWidth="1"/>
    <col min="6148" max="6148" width="4.5" customWidth="1"/>
    <col min="6149" max="6150" width="32.19921875" customWidth="1"/>
    <col min="6151" max="6151" width="13.3984375" bestFit="1" customWidth="1"/>
    <col min="6152" max="6152" width="11.59765625" customWidth="1"/>
    <col min="6404" max="6404" width="4.5" customWidth="1"/>
    <col min="6405" max="6406" width="32.19921875" customWidth="1"/>
    <col min="6407" max="6407" width="13.3984375" bestFit="1" customWidth="1"/>
    <col min="6408" max="6408" width="11.59765625" customWidth="1"/>
    <col min="6660" max="6660" width="4.5" customWidth="1"/>
    <col min="6661" max="6662" width="32.19921875" customWidth="1"/>
    <col min="6663" max="6663" width="13.3984375" bestFit="1" customWidth="1"/>
    <col min="6664" max="6664" width="11.59765625" customWidth="1"/>
    <col min="6916" max="6916" width="4.5" customWidth="1"/>
    <col min="6917" max="6918" width="32.19921875" customWidth="1"/>
    <col min="6919" max="6919" width="13.3984375" bestFit="1" customWidth="1"/>
    <col min="6920" max="6920" width="11.59765625" customWidth="1"/>
    <col min="7172" max="7172" width="4.5" customWidth="1"/>
    <col min="7173" max="7174" width="32.19921875" customWidth="1"/>
    <col min="7175" max="7175" width="13.3984375" bestFit="1" customWidth="1"/>
    <col min="7176" max="7176" width="11.59765625" customWidth="1"/>
    <col min="7428" max="7428" width="4.5" customWidth="1"/>
    <col min="7429" max="7430" width="32.19921875" customWidth="1"/>
    <col min="7431" max="7431" width="13.3984375" bestFit="1" customWidth="1"/>
    <col min="7432" max="7432" width="11.59765625" customWidth="1"/>
    <col min="7684" max="7684" width="4.5" customWidth="1"/>
    <col min="7685" max="7686" width="32.19921875" customWidth="1"/>
    <col min="7687" max="7687" width="13.3984375" bestFit="1" customWidth="1"/>
    <col min="7688" max="7688" width="11.59765625" customWidth="1"/>
    <col min="7940" max="7940" width="4.5" customWidth="1"/>
    <col min="7941" max="7942" width="32.19921875" customWidth="1"/>
    <col min="7943" max="7943" width="13.3984375" bestFit="1" customWidth="1"/>
    <col min="7944" max="7944" width="11.59765625" customWidth="1"/>
    <col min="8196" max="8196" width="4.5" customWidth="1"/>
    <col min="8197" max="8198" width="32.19921875" customWidth="1"/>
    <col min="8199" max="8199" width="13.3984375" bestFit="1" customWidth="1"/>
    <col min="8200" max="8200" width="11.59765625" customWidth="1"/>
    <col min="8452" max="8452" width="4.5" customWidth="1"/>
    <col min="8453" max="8454" width="32.19921875" customWidth="1"/>
    <col min="8455" max="8455" width="13.3984375" bestFit="1" customWidth="1"/>
    <col min="8456" max="8456" width="11.59765625" customWidth="1"/>
    <col min="8708" max="8708" width="4.5" customWidth="1"/>
    <col min="8709" max="8710" width="32.19921875" customWidth="1"/>
    <col min="8711" max="8711" width="13.3984375" bestFit="1" customWidth="1"/>
    <col min="8712" max="8712" width="11.59765625" customWidth="1"/>
    <col min="8964" max="8964" width="4.5" customWidth="1"/>
    <col min="8965" max="8966" width="32.19921875" customWidth="1"/>
    <col min="8967" max="8967" width="13.3984375" bestFit="1" customWidth="1"/>
    <col min="8968" max="8968" width="11.59765625" customWidth="1"/>
    <col min="9220" max="9220" width="4.5" customWidth="1"/>
    <col min="9221" max="9222" width="32.19921875" customWidth="1"/>
    <col min="9223" max="9223" width="13.3984375" bestFit="1" customWidth="1"/>
    <col min="9224" max="9224" width="11.59765625" customWidth="1"/>
    <col min="9476" max="9476" width="4.5" customWidth="1"/>
    <col min="9477" max="9478" width="32.19921875" customWidth="1"/>
    <col min="9479" max="9479" width="13.3984375" bestFit="1" customWidth="1"/>
    <col min="9480" max="9480" width="11.59765625" customWidth="1"/>
    <col min="9732" max="9732" width="4.5" customWidth="1"/>
    <col min="9733" max="9734" width="32.19921875" customWidth="1"/>
    <col min="9735" max="9735" width="13.3984375" bestFit="1" customWidth="1"/>
    <col min="9736" max="9736" width="11.59765625" customWidth="1"/>
    <col min="9988" max="9988" width="4.5" customWidth="1"/>
    <col min="9989" max="9990" width="32.19921875" customWidth="1"/>
    <col min="9991" max="9991" width="13.3984375" bestFit="1" customWidth="1"/>
    <col min="9992" max="9992" width="11.59765625" customWidth="1"/>
    <col min="10244" max="10244" width="4.5" customWidth="1"/>
    <col min="10245" max="10246" width="32.19921875" customWidth="1"/>
    <col min="10247" max="10247" width="13.3984375" bestFit="1" customWidth="1"/>
    <col min="10248" max="10248" width="11.59765625" customWidth="1"/>
    <col min="10500" max="10500" width="4.5" customWidth="1"/>
    <col min="10501" max="10502" width="32.19921875" customWidth="1"/>
    <col min="10503" max="10503" width="13.3984375" bestFit="1" customWidth="1"/>
    <col min="10504" max="10504" width="11.59765625" customWidth="1"/>
    <col min="10756" max="10756" width="4.5" customWidth="1"/>
    <col min="10757" max="10758" width="32.19921875" customWidth="1"/>
    <col min="10759" max="10759" width="13.3984375" bestFit="1" customWidth="1"/>
    <col min="10760" max="10760" width="11.59765625" customWidth="1"/>
    <col min="11012" max="11012" width="4.5" customWidth="1"/>
    <col min="11013" max="11014" width="32.19921875" customWidth="1"/>
    <col min="11015" max="11015" width="13.3984375" bestFit="1" customWidth="1"/>
    <col min="11016" max="11016" width="11.59765625" customWidth="1"/>
    <col min="11268" max="11268" width="4.5" customWidth="1"/>
    <col min="11269" max="11270" width="32.19921875" customWidth="1"/>
    <col min="11271" max="11271" width="13.3984375" bestFit="1" customWidth="1"/>
    <col min="11272" max="11272" width="11.59765625" customWidth="1"/>
    <col min="11524" max="11524" width="4.5" customWidth="1"/>
    <col min="11525" max="11526" width="32.19921875" customWidth="1"/>
    <col min="11527" max="11527" width="13.3984375" bestFit="1" customWidth="1"/>
    <col min="11528" max="11528" width="11.59765625" customWidth="1"/>
    <col min="11780" max="11780" width="4.5" customWidth="1"/>
    <col min="11781" max="11782" width="32.19921875" customWidth="1"/>
    <col min="11783" max="11783" width="13.3984375" bestFit="1" customWidth="1"/>
    <col min="11784" max="11784" width="11.59765625" customWidth="1"/>
    <col min="12036" max="12036" width="4.5" customWidth="1"/>
    <col min="12037" max="12038" width="32.19921875" customWidth="1"/>
    <col min="12039" max="12039" width="13.3984375" bestFit="1" customWidth="1"/>
    <col min="12040" max="12040" width="11.59765625" customWidth="1"/>
    <col min="12292" max="12292" width="4.5" customWidth="1"/>
    <col min="12293" max="12294" width="32.19921875" customWidth="1"/>
    <col min="12295" max="12295" width="13.3984375" bestFit="1" customWidth="1"/>
    <col min="12296" max="12296" width="11.59765625" customWidth="1"/>
    <col min="12548" max="12548" width="4.5" customWidth="1"/>
    <col min="12549" max="12550" width="32.19921875" customWidth="1"/>
    <col min="12551" max="12551" width="13.3984375" bestFit="1" customWidth="1"/>
    <col min="12552" max="12552" width="11.59765625" customWidth="1"/>
    <col min="12804" max="12804" width="4.5" customWidth="1"/>
    <col min="12805" max="12806" width="32.19921875" customWidth="1"/>
    <col min="12807" max="12807" width="13.3984375" bestFit="1" customWidth="1"/>
    <col min="12808" max="12808" width="11.59765625" customWidth="1"/>
    <col min="13060" max="13060" width="4.5" customWidth="1"/>
    <col min="13061" max="13062" width="32.19921875" customWidth="1"/>
    <col min="13063" max="13063" width="13.3984375" bestFit="1" customWidth="1"/>
    <col min="13064" max="13064" width="11.59765625" customWidth="1"/>
    <col min="13316" max="13316" width="4.5" customWidth="1"/>
    <col min="13317" max="13318" width="32.19921875" customWidth="1"/>
    <col min="13319" max="13319" width="13.3984375" bestFit="1" customWidth="1"/>
    <col min="13320" max="13320" width="11.59765625" customWidth="1"/>
    <col min="13572" max="13572" width="4.5" customWidth="1"/>
    <col min="13573" max="13574" width="32.19921875" customWidth="1"/>
    <col min="13575" max="13575" width="13.3984375" bestFit="1" customWidth="1"/>
    <col min="13576" max="13576" width="11.59765625" customWidth="1"/>
    <col min="13828" max="13828" width="4.5" customWidth="1"/>
    <col min="13829" max="13830" width="32.19921875" customWidth="1"/>
    <col min="13831" max="13831" width="13.3984375" bestFit="1" customWidth="1"/>
    <col min="13832" max="13832" width="11.59765625" customWidth="1"/>
    <col min="14084" max="14084" width="4.5" customWidth="1"/>
    <col min="14085" max="14086" width="32.19921875" customWidth="1"/>
    <col min="14087" max="14087" width="13.3984375" bestFit="1" customWidth="1"/>
    <col min="14088" max="14088" width="11.59765625" customWidth="1"/>
    <col min="14340" max="14340" width="4.5" customWidth="1"/>
    <col min="14341" max="14342" width="32.19921875" customWidth="1"/>
    <col min="14343" max="14343" width="13.3984375" bestFit="1" customWidth="1"/>
    <col min="14344" max="14344" width="11.59765625" customWidth="1"/>
    <col min="14596" max="14596" width="4.5" customWidth="1"/>
    <col min="14597" max="14598" width="32.19921875" customWidth="1"/>
    <col min="14599" max="14599" width="13.3984375" bestFit="1" customWidth="1"/>
    <col min="14600" max="14600" width="11.59765625" customWidth="1"/>
    <col min="14852" max="14852" width="4.5" customWidth="1"/>
    <col min="14853" max="14854" width="32.19921875" customWidth="1"/>
    <col min="14855" max="14855" width="13.3984375" bestFit="1" customWidth="1"/>
    <col min="14856" max="14856" width="11.59765625" customWidth="1"/>
    <col min="15108" max="15108" width="4.5" customWidth="1"/>
    <col min="15109" max="15110" width="32.19921875" customWidth="1"/>
    <col min="15111" max="15111" width="13.3984375" bestFit="1" customWidth="1"/>
    <col min="15112" max="15112" width="11.59765625" customWidth="1"/>
    <col min="15364" max="15364" width="4.5" customWidth="1"/>
    <col min="15365" max="15366" width="32.19921875" customWidth="1"/>
    <col min="15367" max="15367" width="13.3984375" bestFit="1" customWidth="1"/>
    <col min="15368" max="15368" width="11.59765625" customWidth="1"/>
    <col min="15620" max="15620" width="4.5" customWidth="1"/>
    <col min="15621" max="15622" width="32.19921875" customWidth="1"/>
    <col min="15623" max="15623" width="13.3984375" bestFit="1" customWidth="1"/>
    <col min="15624" max="15624" width="11.59765625" customWidth="1"/>
    <col min="15876" max="15876" width="4.5" customWidth="1"/>
    <col min="15877" max="15878" width="32.19921875" customWidth="1"/>
    <col min="15879" max="15879" width="13.3984375" bestFit="1" customWidth="1"/>
    <col min="15880" max="15880" width="11.59765625" customWidth="1"/>
    <col min="16132" max="16132" width="4.5" customWidth="1"/>
    <col min="16133" max="16134" width="32.19921875" customWidth="1"/>
    <col min="16135" max="16135" width="13.3984375" bestFit="1" customWidth="1"/>
    <col min="16136" max="16136" width="11.59765625" customWidth="1"/>
  </cols>
  <sheetData>
    <row r="1" spans="2:14" s="33" customFormat="1" ht="20.100000000000001" customHeight="1" x14ac:dyDescent="0.45"/>
    <row r="2" spans="2:14" s="33" customFormat="1" ht="20.100000000000001" customHeight="1" x14ac:dyDescent="0.45">
      <c r="B2" s="32"/>
      <c r="C2" s="260" t="str">
        <f>Exhibit_Title</f>
        <v xml:space="preserve">Exhibit - C Requested Budget Template </v>
      </c>
      <c r="D2" s="260"/>
      <c r="E2" s="260"/>
      <c r="F2" s="260"/>
      <c r="G2" s="260"/>
      <c r="H2" s="260"/>
      <c r="I2" s="32"/>
      <c r="J2" s="32"/>
      <c r="K2" s="32"/>
      <c r="L2" s="32"/>
      <c r="M2" s="32"/>
      <c r="N2" s="32"/>
    </row>
    <row r="3" spans="2:14" s="33" customFormat="1" ht="20.100000000000001" customHeight="1" x14ac:dyDescent="0.45">
      <c r="B3" s="32"/>
      <c r="C3" s="260" t="str">
        <f>Sol_Number</f>
        <v xml:space="preserve">Solicitation RFA  HHS0016733 </v>
      </c>
      <c r="D3" s="260"/>
      <c r="E3" s="260"/>
      <c r="F3" s="260"/>
      <c r="G3" s="260"/>
      <c r="H3" s="260"/>
      <c r="I3" s="32"/>
      <c r="J3" s="32"/>
      <c r="K3" s="32"/>
      <c r="L3" s="32"/>
      <c r="M3" s="32"/>
      <c r="N3" s="32"/>
    </row>
    <row r="4" spans="2:14" s="33" customFormat="1" ht="20.100000000000001" customHeight="1" x14ac:dyDescent="0.45">
      <c r="C4" s="287" t="s">
        <v>72</v>
      </c>
      <c r="D4" s="287"/>
      <c r="E4" s="287"/>
      <c r="F4" s="287"/>
      <c r="G4" s="287"/>
      <c r="H4" s="287"/>
      <c r="I4" s="32"/>
    </row>
    <row r="5" spans="2:14" s="33" customFormat="1" ht="20.100000000000001" customHeight="1" x14ac:dyDescent="0.45">
      <c r="C5" s="70"/>
      <c r="D5" s="70"/>
      <c r="E5" s="70"/>
      <c r="F5" s="70"/>
      <c r="G5" s="70"/>
      <c r="H5" s="70"/>
      <c r="I5" s="32"/>
    </row>
    <row r="6" spans="2:14" s="71" customFormat="1" ht="20.100000000000001" customHeight="1" x14ac:dyDescent="0.2">
      <c r="B6" s="264" t="str">
        <f>Organization_Name</f>
        <v>Organization Name</v>
      </c>
      <c r="C6" s="264"/>
      <c r="D6" s="266" t="str">
        <f>Org_name</f>
        <v>Enter Organization Name</v>
      </c>
      <c r="E6" s="266"/>
      <c r="F6" s="266"/>
      <c r="G6" s="266"/>
    </row>
    <row r="7" spans="2:14" s="71" customFormat="1" ht="20.100000000000001" customHeight="1" x14ac:dyDescent="0.2">
      <c r="C7" s="118"/>
      <c r="D7" s="118"/>
      <c r="E7" s="40"/>
    </row>
    <row r="8" spans="2:14" s="39" customFormat="1" ht="24.95" customHeight="1" x14ac:dyDescent="0.2">
      <c r="B8" s="325" t="str">
        <f>"Instructions and Information - Supplies Category Detail"</f>
        <v>Instructions and Information - Supplies Category Detail</v>
      </c>
      <c r="C8" s="325"/>
      <c r="D8" s="325"/>
      <c r="E8" s="325"/>
      <c r="F8" s="325"/>
      <c r="G8" s="325"/>
      <c r="H8" s="129"/>
      <c r="I8" s="37"/>
    </row>
    <row r="9" spans="2:14" s="39" customFormat="1" ht="24.95" customHeight="1" x14ac:dyDescent="0.2">
      <c r="B9" s="130">
        <v>1</v>
      </c>
      <c r="C9" s="303" t="str">
        <f>Instruct_1</f>
        <v>When preparing the budget, you should budget for all costs that your organization will incur in carrying out the HHSC program.</v>
      </c>
      <c r="D9" s="303"/>
      <c r="E9" s="303"/>
      <c r="F9" s="303"/>
      <c r="G9" s="303"/>
      <c r="H9" s="129"/>
      <c r="I9" s="37"/>
    </row>
    <row r="10" spans="2:14" s="39" customFormat="1" ht="35.1" customHeight="1" x14ac:dyDescent="0.2">
      <c r="B10" s="130">
        <v>2</v>
      </c>
      <c r="C10" s="303" t="s">
        <v>73</v>
      </c>
      <c r="D10" s="303"/>
      <c r="E10" s="303"/>
      <c r="F10" s="303"/>
      <c r="G10" s="303"/>
      <c r="H10" s="129"/>
      <c r="I10" s="37"/>
    </row>
    <row r="11" spans="2:14" s="39" customFormat="1" ht="35.1" customHeight="1" x14ac:dyDescent="0.2">
      <c r="B11" s="130">
        <v>3</v>
      </c>
      <c r="C11" s="303" t="s">
        <v>74</v>
      </c>
      <c r="D11" s="303"/>
      <c r="E11" s="303"/>
      <c r="F11" s="303"/>
      <c r="G11" s="303"/>
      <c r="H11" s="129"/>
      <c r="I11" s="37"/>
    </row>
    <row r="12" spans="2:14" s="39" customFormat="1" ht="24.95" customHeight="1" x14ac:dyDescent="0.2">
      <c r="B12" s="130">
        <v>4</v>
      </c>
      <c r="C12" s="303" t="str">
        <f>Instruct_7</f>
        <v xml:space="preserve">Respondent shall complete all "orange" highlighted cells if applicable. </v>
      </c>
      <c r="D12" s="303"/>
      <c r="E12" s="303"/>
      <c r="F12" s="303"/>
      <c r="G12" s="303"/>
      <c r="H12" s="129"/>
    </row>
    <row r="13" spans="2:14" s="39" customFormat="1" ht="24.95" customHeight="1" x14ac:dyDescent="0.2">
      <c r="B13" s="130">
        <v>5</v>
      </c>
      <c r="C13" s="303" t="str">
        <f>Instruct_8</f>
        <v>Blue cell totals and subtotals are automatically calculated. Other Blue cells may be informational, auto-populated, or do not require data.</v>
      </c>
      <c r="D13" s="303"/>
      <c r="E13" s="303"/>
      <c r="F13" s="303"/>
      <c r="G13" s="303"/>
      <c r="H13" s="129"/>
    </row>
    <row r="14" spans="2:14" s="43" customFormat="1" ht="20.100000000000001" customHeight="1" x14ac:dyDescent="0.2">
      <c r="C14" s="119"/>
      <c r="D14" s="119"/>
      <c r="E14" s="120"/>
      <c r="F14" s="121"/>
      <c r="G14" s="121"/>
      <c r="H14" s="121"/>
    </row>
    <row r="15" spans="2:14" s="44" customFormat="1" ht="24.95" customHeight="1" x14ac:dyDescent="0.2">
      <c r="B15" s="252" t="str">
        <f>"Instructions and Information - Supplies Costs"</f>
        <v>Instructions and Information - Supplies Costs</v>
      </c>
      <c r="C15" s="262"/>
      <c r="D15" s="262"/>
      <c r="E15" s="262"/>
      <c r="F15" s="262"/>
      <c r="G15" s="263"/>
      <c r="H15"/>
      <c r="I15" s="43"/>
      <c r="J15" s="43"/>
      <c r="K15" s="43"/>
      <c r="L15" s="43"/>
      <c r="M15" s="43"/>
    </row>
    <row r="16" spans="2:14" s="44" customFormat="1" ht="24.95" customHeight="1" x14ac:dyDescent="0.2">
      <c r="B16" s="80">
        <v>1</v>
      </c>
      <c r="C16" s="281" t="s">
        <v>75</v>
      </c>
      <c r="D16" s="282"/>
      <c r="E16" s="282"/>
      <c r="F16" s="282"/>
      <c r="G16" s="283"/>
      <c r="H16"/>
      <c r="I16" s="43"/>
      <c r="J16" s="43"/>
      <c r="K16" s="43"/>
      <c r="L16" s="43"/>
      <c r="M16" s="43"/>
    </row>
    <row r="17" spans="2:13" s="131" customFormat="1" ht="24.95" customHeight="1" x14ac:dyDescent="0.2">
      <c r="B17" s="80">
        <v>2</v>
      </c>
      <c r="C17" s="281" t="s">
        <v>76</v>
      </c>
      <c r="D17" s="282"/>
      <c r="E17" s="282"/>
      <c r="F17" s="282"/>
      <c r="G17" s="283"/>
      <c r="H17" s="132"/>
      <c r="I17" s="133"/>
      <c r="J17" s="133"/>
      <c r="K17" s="133"/>
      <c r="L17" s="133"/>
      <c r="M17" s="133"/>
    </row>
    <row r="18" spans="2:13" s="134" customFormat="1" ht="24.95" customHeight="1" x14ac:dyDescent="0.2">
      <c r="B18" s="80">
        <v>3</v>
      </c>
      <c r="C18" s="281" t="s">
        <v>77</v>
      </c>
      <c r="D18" s="282"/>
      <c r="E18" s="282"/>
      <c r="F18" s="282"/>
      <c r="G18" s="283"/>
      <c r="H18" s="132"/>
      <c r="I18" s="133"/>
      <c r="J18" s="133"/>
      <c r="K18" s="133"/>
      <c r="L18" s="133"/>
      <c r="M18" s="133"/>
    </row>
    <row r="19" spans="2:13" s="134" customFormat="1" ht="24.95" customHeight="1" x14ac:dyDescent="0.2">
      <c r="B19" s="80">
        <v>4</v>
      </c>
      <c r="C19" s="281" t="s">
        <v>66</v>
      </c>
      <c r="D19" s="282"/>
      <c r="E19" s="282"/>
      <c r="F19" s="282"/>
      <c r="G19" s="283"/>
      <c r="H19" s="132"/>
      <c r="I19" s="133"/>
      <c r="J19" s="133"/>
      <c r="K19" s="133"/>
      <c r="L19" s="133"/>
      <c r="M19" s="133"/>
    </row>
    <row r="20" spans="2:13" s="71" customFormat="1" ht="20.100000000000001" customHeight="1" x14ac:dyDescent="0.2">
      <c r="C20" s="118"/>
      <c r="D20" s="40"/>
      <c r="E20" s="40"/>
      <c r="F20" s="40"/>
      <c r="G20" s="135"/>
      <c r="H20" s="135"/>
      <c r="I20" s="135"/>
    </row>
    <row r="21" spans="2:13" ht="20.100000000000001" customHeight="1" x14ac:dyDescent="0.2">
      <c r="D21" s="136"/>
      <c r="E21" s="136"/>
      <c r="F21" s="136"/>
      <c r="G21" s="136"/>
      <c r="H21" s="137"/>
    </row>
    <row r="22" spans="2:13" ht="27.95" customHeight="1" x14ac:dyDescent="0.2">
      <c r="B22" s="319" t="s">
        <v>67</v>
      </c>
      <c r="C22" s="321"/>
      <c r="D22" s="84" t="s">
        <v>68</v>
      </c>
      <c r="E22" s="84" t="s">
        <v>69</v>
      </c>
      <c r="F22" s="84" t="s">
        <v>70</v>
      </c>
      <c r="G22" s="84" t="s">
        <v>55</v>
      </c>
    </row>
    <row r="23" spans="2:13" ht="27.95" customHeight="1" x14ac:dyDescent="0.2">
      <c r="B23" s="123">
        <v>1</v>
      </c>
      <c r="C23" s="7"/>
      <c r="D23" s="7"/>
      <c r="E23" s="8"/>
      <c r="F23" s="15"/>
      <c r="G23" s="138">
        <f>ROUNDUP(E23*F23,0)</f>
        <v>0</v>
      </c>
    </row>
    <row r="24" spans="2:13" ht="27.95" customHeight="1" x14ac:dyDescent="0.2">
      <c r="B24" s="123">
        <v>2</v>
      </c>
      <c r="C24" s="7"/>
      <c r="D24" s="7"/>
      <c r="E24" s="8"/>
      <c r="F24" s="15"/>
      <c r="G24" s="138">
        <f t="shared" ref="G24:G65" si="0">ROUNDUP(E24*F24,0)</f>
        <v>0</v>
      </c>
    </row>
    <row r="25" spans="2:13" ht="27.95" customHeight="1" x14ac:dyDescent="0.2">
      <c r="B25" s="123">
        <v>3</v>
      </c>
      <c r="C25" s="7"/>
      <c r="D25" s="7"/>
      <c r="E25" s="8"/>
      <c r="F25" s="15"/>
      <c r="G25" s="138">
        <f t="shared" si="0"/>
        <v>0</v>
      </c>
    </row>
    <row r="26" spans="2:13" ht="27.95" customHeight="1" x14ac:dyDescent="0.2">
      <c r="B26" s="123">
        <v>4</v>
      </c>
      <c r="C26" s="7"/>
      <c r="D26" s="7"/>
      <c r="E26" s="8"/>
      <c r="F26" s="15"/>
      <c r="G26" s="138">
        <f t="shared" si="0"/>
        <v>0</v>
      </c>
    </row>
    <row r="27" spans="2:13" ht="27.95" customHeight="1" x14ac:dyDescent="0.2">
      <c r="B27" s="123">
        <v>5</v>
      </c>
      <c r="C27" s="7"/>
      <c r="D27" s="7"/>
      <c r="E27" s="8"/>
      <c r="F27" s="15"/>
      <c r="G27" s="138">
        <f t="shared" si="0"/>
        <v>0</v>
      </c>
    </row>
    <row r="28" spans="2:13" ht="27.95" customHeight="1" x14ac:dyDescent="0.2">
      <c r="B28" s="123">
        <v>6</v>
      </c>
      <c r="C28" s="7"/>
      <c r="D28" s="7"/>
      <c r="E28" s="8"/>
      <c r="F28" s="15"/>
      <c r="G28" s="138">
        <f t="shared" si="0"/>
        <v>0</v>
      </c>
    </row>
    <row r="29" spans="2:13" ht="27.95" customHeight="1" x14ac:dyDescent="0.2">
      <c r="B29" s="123">
        <v>7</v>
      </c>
      <c r="C29" s="7"/>
      <c r="D29" s="7"/>
      <c r="E29" s="8"/>
      <c r="F29" s="15"/>
      <c r="G29" s="138">
        <f t="shared" si="0"/>
        <v>0</v>
      </c>
    </row>
    <row r="30" spans="2:13" ht="27.95" customHeight="1" x14ac:dyDescent="0.2">
      <c r="B30" s="123">
        <v>8</v>
      </c>
      <c r="C30" s="7"/>
      <c r="D30" s="7"/>
      <c r="E30" s="8"/>
      <c r="F30" s="15"/>
      <c r="G30" s="138">
        <f t="shared" si="0"/>
        <v>0</v>
      </c>
    </row>
    <row r="31" spans="2:13" ht="27.95" customHeight="1" x14ac:dyDescent="0.2">
      <c r="B31" s="123">
        <v>9</v>
      </c>
      <c r="C31" s="7"/>
      <c r="D31" s="7"/>
      <c r="E31" s="8"/>
      <c r="F31" s="15"/>
      <c r="G31" s="138">
        <f t="shared" si="0"/>
        <v>0</v>
      </c>
    </row>
    <row r="32" spans="2:13" ht="27.95" customHeight="1" x14ac:dyDescent="0.2">
      <c r="B32" s="123">
        <v>10</v>
      </c>
      <c r="C32" s="7"/>
      <c r="D32" s="7"/>
      <c r="E32" s="8"/>
      <c r="F32" s="15"/>
      <c r="G32" s="138">
        <f t="shared" si="0"/>
        <v>0</v>
      </c>
    </row>
    <row r="33" spans="2:7" ht="27.95" customHeight="1" x14ac:dyDescent="0.2">
      <c r="B33" s="123">
        <v>11</v>
      </c>
      <c r="C33" s="7"/>
      <c r="D33" s="7"/>
      <c r="E33" s="8"/>
      <c r="F33" s="15"/>
      <c r="G33" s="138">
        <f t="shared" si="0"/>
        <v>0</v>
      </c>
    </row>
    <row r="34" spans="2:7" ht="27.95" customHeight="1" x14ac:dyDescent="0.2">
      <c r="B34" s="123">
        <v>12</v>
      </c>
      <c r="C34" s="7"/>
      <c r="D34" s="7"/>
      <c r="E34" s="8"/>
      <c r="F34" s="15"/>
      <c r="G34" s="138">
        <f t="shared" si="0"/>
        <v>0</v>
      </c>
    </row>
    <row r="35" spans="2:7" ht="27.95" customHeight="1" x14ac:dyDescent="0.2">
      <c r="B35" s="123">
        <v>13</v>
      </c>
      <c r="C35" s="7"/>
      <c r="D35" s="7"/>
      <c r="E35" s="8"/>
      <c r="F35" s="15"/>
      <c r="G35" s="138">
        <f t="shared" si="0"/>
        <v>0</v>
      </c>
    </row>
    <row r="36" spans="2:7" ht="27.95" customHeight="1" x14ac:dyDescent="0.2">
      <c r="B36" s="123">
        <v>14</v>
      </c>
      <c r="C36" s="7"/>
      <c r="D36" s="7"/>
      <c r="E36" s="8"/>
      <c r="F36" s="15"/>
      <c r="G36" s="138">
        <f t="shared" si="0"/>
        <v>0</v>
      </c>
    </row>
    <row r="37" spans="2:7" ht="27.95" customHeight="1" x14ac:dyDescent="0.2">
      <c r="B37" s="123">
        <v>15</v>
      </c>
      <c r="C37" s="7"/>
      <c r="D37" s="7"/>
      <c r="E37" s="8"/>
      <c r="F37" s="15"/>
      <c r="G37" s="138">
        <f t="shared" si="0"/>
        <v>0</v>
      </c>
    </row>
    <row r="38" spans="2:7" ht="27.95" customHeight="1" x14ac:dyDescent="0.2">
      <c r="B38" s="123">
        <v>16</v>
      </c>
      <c r="C38" s="7"/>
      <c r="D38" s="7"/>
      <c r="E38" s="8"/>
      <c r="F38" s="15"/>
      <c r="G38" s="138">
        <f t="shared" si="0"/>
        <v>0</v>
      </c>
    </row>
    <row r="39" spans="2:7" ht="27.95" customHeight="1" x14ac:dyDescent="0.2">
      <c r="B39" s="123">
        <v>17</v>
      </c>
      <c r="C39" s="7"/>
      <c r="D39" s="7"/>
      <c r="E39" s="8"/>
      <c r="F39" s="15"/>
      <c r="G39" s="138">
        <f t="shared" si="0"/>
        <v>0</v>
      </c>
    </row>
    <row r="40" spans="2:7" ht="27.95" customHeight="1" x14ac:dyDescent="0.2">
      <c r="B40" s="123">
        <v>18</v>
      </c>
      <c r="C40" s="7"/>
      <c r="D40" s="7"/>
      <c r="E40" s="8"/>
      <c r="F40" s="15"/>
      <c r="G40" s="138">
        <f t="shared" si="0"/>
        <v>0</v>
      </c>
    </row>
    <row r="41" spans="2:7" ht="27.95" customHeight="1" x14ac:dyDescent="0.2">
      <c r="B41" s="123">
        <v>19</v>
      </c>
      <c r="C41" s="7"/>
      <c r="D41" s="7"/>
      <c r="E41" s="8"/>
      <c r="F41" s="15"/>
      <c r="G41" s="138">
        <f t="shared" si="0"/>
        <v>0</v>
      </c>
    </row>
    <row r="42" spans="2:7" ht="27.95" customHeight="1" x14ac:dyDescent="0.2">
      <c r="B42" s="123">
        <v>20</v>
      </c>
      <c r="C42" s="7"/>
      <c r="D42" s="7"/>
      <c r="E42" s="8"/>
      <c r="F42" s="15"/>
      <c r="G42" s="138">
        <f t="shared" si="0"/>
        <v>0</v>
      </c>
    </row>
    <row r="43" spans="2:7" ht="27.95" customHeight="1" x14ac:dyDescent="0.2">
      <c r="B43" s="123">
        <v>21</v>
      </c>
      <c r="C43" s="7"/>
      <c r="D43" s="7"/>
      <c r="E43" s="8"/>
      <c r="F43" s="15"/>
      <c r="G43" s="138">
        <f t="shared" si="0"/>
        <v>0</v>
      </c>
    </row>
    <row r="44" spans="2:7" ht="27.95" customHeight="1" x14ac:dyDescent="0.2">
      <c r="B44" s="123">
        <v>22</v>
      </c>
      <c r="C44" s="7"/>
      <c r="D44" s="7"/>
      <c r="E44" s="8"/>
      <c r="F44" s="15"/>
      <c r="G44" s="138">
        <f t="shared" si="0"/>
        <v>0</v>
      </c>
    </row>
    <row r="45" spans="2:7" ht="27.95" customHeight="1" x14ac:dyDescent="0.2">
      <c r="B45" s="123">
        <v>23</v>
      </c>
      <c r="C45" s="7"/>
      <c r="D45" s="7"/>
      <c r="E45" s="8"/>
      <c r="F45" s="15"/>
      <c r="G45" s="138">
        <f t="shared" si="0"/>
        <v>0</v>
      </c>
    </row>
    <row r="46" spans="2:7" ht="27.95" customHeight="1" x14ac:dyDescent="0.2">
      <c r="B46" s="123">
        <v>24</v>
      </c>
      <c r="C46" s="7"/>
      <c r="D46" s="7"/>
      <c r="E46" s="8"/>
      <c r="F46" s="15"/>
      <c r="G46" s="138">
        <f t="shared" si="0"/>
        <v>0</v>
      </c>
    </row>
    <row r="47" spans="2:7" ht="27.95" customHeight="1" x14ac:dyDescent="0.2">
      <c r="B47" s="123">
        <v>25</v>
      </c>
      <c r="C47" s="7"/>
      <c r="D47" s="7"/>
      <c r="E47" s="8"/>
      <c r="F47" s="15"/>
      <c r="G47" s="138">
        <f t="shared" si="0"/>
        <v>0</v>
      </c>
    </row>
    <row r="48" spans="2:7" ht="27.95" customHeight="1" x14ac:dyDescent="0.2">
      <c r="B48" s="123">
        <v>26</v>
      </c>
      <c r="C48" s="7"/>
      <c r="D48" s="7"/>
      <c r="E48" s="8"/>
      <c r="F48" s="15"/>
      <c r="G48" s="138">
        <f t="shared" si="0"/>
        <v>0</v>
      </c>
    </row>
    <row r="49" spans="2:8" ht="27.95" customHeight="1" x14ac:dyDescent="0.2">
      <c r="B49" s="123">
        <v>27</v>
      </c>
      <c r="C49" s="7"/>
      <c r="D49" s="7"/>
      <c r="E49" s="8"/>
      <c r="F49" s="15"/>
      <c r="G49" s="138">
        <f t="shared" si="0"/>
        <v>0</v>
      </c>
    </row>
    <row r="50" spans="2:8" ht="27.95" customHeight="1" x14ac:dyDescent="0.2">
      <c r="B50" s="123">
        <v>28</v>
      </c>
      <c r="C50" s="7"/>
      <c r="D50" s="7"/>
      <c r="E50" s="8"/>
      <c r="F50" s="15"/>
      <c r="G50" s="138">
        <f t="shared" si="0"/>
        <v>0</v>
      </c>
    </row>
    <row r="51" spans="2:8" ht="27.95" customHeight="1" x14ac:dyDescent="0.2">
      <c r="B51" s="123">
        <v>29</v>
      </c>
      <c r="C51" s="7"/>
      <c r="D51" s="7"/>
      <c r="E51" s="8"/>
      <c r="F51" s="15"/>
      <c r="G51" s="138">
        <f t="shared" si="0"/>
        <v>0</v>
      </c>
    </row>
    <row r="52" spans="2:8" ht="27.95" customHeight="1" x14ac:dyDescent="0.2">
      <c r="B52" s="123">
        <v>30</v>
      </c>
      <c r="C52" s="7"/>
      <c r="D52" s="7"/>
      <c r="E52" s="8"/>
      <c r="F52" s="15"/>
      <c r="G52" s="138">
        <f t="shared" si="0"/>
        <v>0</v>
      </c>
    </row>
    <row r="53" spans="2:8" ht="27.95" customHeight="1" x14ac:dyDescent="0.2">
      <c r="B53" s="123">
        <v>31</v>
      </c>
      <c r="C53" s="7"/>
      <c r="D53" s="7"/>
      <c r="E53" s="8"/>
      <c r="F53" s="15"/>
      <c r="G53" s="138">
        <f t="shared" si="0"/>
        <v>0</v>
      </c>
    </row>
    <row r="54" spans="2:8" ht="27.95" customHeight="1" x14ac:dyDescent="0.2">
      <c r="B54" s="123">
        <v>32</v>
      </c>
      <c r="C54" s="7"/>
      <c r="D54" s="7"/>
      <c r="E54" s="8"/>
      <c r="F54" s="15"/>
      <c r="G54" s="138">
        <f t="shared" si="0"/>
        <v>0</v>
      </c>
    </row>
    <row r="55" spans="2:8" ht="27.95" customHeight="1" x14ac:dyDescent="0.2">
      <c r="B55" s="123">
        <v>33</v>
      </c>
      <c r="C55" s="7"/>
      <c r="D55" s="7"/>
      <c r="E55" s="8"/>
      <c r="F55" s="15"/>
      <c r="G55" s="138">
        <f t="shared" si="0"/>
        <v>0</v>
      </c>
    </row>
    <row r="56" spans="2:8" ht="27.95" customHeight="1" x14ac:dyDescent="0.2">
      <c r="B56" s="123">
        <v>34</v>
      </c>
      <c r="C56" s="7"/>
      <c r="D56" s="7"/>
      <c r="E56" s="8"/>
      <c r="F56" s="15"/>
      <c r="G56" s="138">
        <f t="shared" si="0"/>
        <v>0</v>
      </c>
    </row>
    <row r="57" spans="2:8" ht="27.95" customHeight="1" x14ac:dyDescent="0.2">
      <c r="B57" s="123">
        <v>35</v>
      </c>
      <c r="C57" s="7"/>
      <c r="D57" s="7"/>
      <c r="E57" s="8"/>
      <c r="F57" s="15"/>
      <c r="G57" s="138">
        <f t="shared" si="0"/>
        <v>0</v>
      </c>
    </row>
    <row r="58" spans="2:8" s="139" customFormat="1" ht="27.95" customHeight="1" x14ac:dyDescent="0.25">
      <c r="B58" s="123">
        <v>36</v>
      </c>
      <c r="C58" s="16"/>
      <c r="D58" s="16"/>
      <c r="E58" s="8"/>
      <c r="F58" s="15"/>
      <c r="G58" s="138">
        <f t="shared" si="0"/>
        <v>0</v>
      </c>
      <c r="H58" s="41"/>
    </row>
    <row r="59" spans="2:8" ht="27.95" customHeight="1" x14ac:dyDescent="0.2">
      <c r="B59" s="123">
        <v>37</v>
      </c>
      <c r="C59" s="16"/>
      <c r="D59" s="16"/>
      <c r="E59" s="8"/>
      <c r="F59" s="15"/>
      <c r="G59" s="138">
        <f t="shared" si="0"/>
        <v>0</v>
      </c>
    </row>
    <row r="60" spans="2:8" ht="27.95" customHeight="1" x14ac:dyDescent="0.2">
      <c r="B60" s="123">
        <v>38</v>
      </c>
      <c r="C60" s="16"/>
      <c r="D60" s="16"/>
      <c r="E60" s="8"/>
      <c r="F60" s="15"/>
      <c r="G60" s="138">
        <f t="shared" si="0"/>
        <v>0</v>
      </c>
    </row>
    <row r="61" spans="2:8" ht="27.95" customHeight="1" x14ac:dyDescent="0.2">
      <c r="B61" s="123">
        <v>39</v>
      </c>
      <c r="C61" s="16"/>
      <c r="D61" s="16"/>
      <c r="E61" s="8"/>
      <c r="F61" s="15"/>
      <c r="G61" s="138">
        <f t="shared" si="0"/>
        <v>0</v>
      </c>
    </row>
    <row r="62" spans="2:8" ht="27.95" customHeight="1" x14ac:dyDescent="0.2">
      <c r="B62" s="123">
        <v>40</v>
      </c>
      <c r="C62" s="16"/>
      <c r="D62" s="16"/>
      <c r="E62" s="8"/>
      <c r="F62" s="15"/>
      <c r="G62" s="138">
        <f t="shared" si="0"/>
        <v>0</v>
      </c>
    </row>
    <row r="63" spans="2:8" ht="27.95" customHeight="1" x14ac:dyDescent="0.2">
      <c r="B63" s="123">
        <v>41</v>
      </c>
      <c r="C63" s="16"/>
      <c r="D63" s="16"/>
      <c r="E63" s="8"/>
      <c r="F63" s="15"/>
      <c r="G63" s="138">
        <f t="shared" si="0"/>
        <v>0</v>
      </c>
    </row>
    <row r="64" spans="2:8" ht="27.95" customHeight="1" x14ac:dyDescent="0.2">
      <c r="B64" s="123">
        <v>42</v>
      </c>
      <c r="C64" s="16"/>
      <c r="D64" s="16"/>
      <c r="E64" s="8"/>
      <c r="F64" s="15"/>
      <c r="G64" s="138">
        <f t="shared" si="0"/>
        <v>0</v>
      </c>
    </row>
    <row r="65" spans="2:8" ht="27.95" customHeight="1" x14ac:dyDescent="0.2">
      <c r="B65" s="123">
        <v>43</v>
      </c>
      <c r="C65" s="16"/>
      <c r="D65" s="16"/>
      <c r="E65" s="8"/>
      <c r="F65" s="15"/>
      <c r="G65" s="138">
        <f t="shared" si="0"/>
        <v>0</v>
      </c>
    </row>
    <row r="66" spans="2:8" ht="27.95" customHeight="1" x14ac:dyDescent="0.2">
      <c r="B66" s="107">
        <f>B65+1</f>
        <v>44</v>
      </c>
      <c r="C66" s="322" t="s">
        <v>78</v>
      </c>
      <c r="D66" s="323"/>
      <c r="E66" s="323"/>
      <c r="F66" s="324"/>
      <c r="G66" s="140">
        <f>SUM(G23:G65)</f>
        <v>0</v>
      </c>
      <c r="H66" s="141"/>
    </row>
  </sheetData>
  <sheetProtection algorithmName="SHA-512" hashValue="bXP8nuNueJQ9WDaEVlOuZq6h36MiL0snmDRTAftxp+iAqcLLg8RdoVaD4F5zmDzn2xPczHjrH5bS9tzuRHgO9A==" saltValue="jFr/0KCnEnKeW+t+0kVHww==" spinCount="100000" sheet="1" objects="1" scenarios="1"/>
  <mergeCells count="18">
    <mergeCell ref="B15:G15"/>
    <mergeCell ref="B22:C22"/>
    <mergeCell ref="C2:H2"/>
    <mergeCell ref="C3:H3"/>
    <mergeCell ref="C4:H4"/>
    <mergeCell ref="C13:G13"/>
    <mergeCell ref="C11:G11"/>
    <mergeCell ref="C10:G10"/>
    <mergeCell ref="C9:G9"/>
    <mergeCell ref="B6:C6"/>
    <mergeCell ref="B8:G8"/>
    <mergeCell ref="D6:G6"/>
    <mergeCell ref="C12:G12"/>
    <mergeCell ref="C66:F66"/>
    <mergeCell ref="C16:G16"/>
    <mergeCell ref="C17:G17"/>
    <mergeCell ref="C18:G18"/>
    <mergeCell ref="C19:G19"/>
  </mergeCells>
  <pageMargins left="0.7" right="0.7" top="0.75" bottom="0.75" header="0.3" footer="0.3"/>
  <pageSetup scale="38" fitToWidth="0"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3AC61-827F-430B-93B5-B6CBFDD7C4B4}">
  <sheetPr codeName="Sheet7">
    <pageSetUpPr fitToPage="1"/>
  </sheetPr>
  <dimension ref="B1:O45"/>
  <sheetViews>
    <sheetView showGridLines="0" topLeftCell="C3" zoomScaleNormal="100" workbookViewId="0">
      <selection activeCell="C3" sqref="C3:K3"/>
    </sheetView>
  </sheetViews>
  <sheetFormatPr defaultRowHeight="15" x14ac:dyDescent="0.2"/>
  <cols>
    <col min="1" max="1" width="9.09765625"/>
    <col min="2" max="2" width="5.69921875" customWidth="1"/>
    <col min="3" max="6" width="30.69921875" customWidth="1"/>
    <col min="7" max="10" width="15.69921875" customWidth="1"/>
    <col min="11" max="11" width="18.19921875" customWidth="1"/>
    <col min="258" max="258" width="5.296875" customWidth="1"/>
    <col min="259" max="259" width="42.796875" customWidth="1"/>
    <col min="260" max="260" width="7.296875" customWidth="1"/>
    <col min="261" max="261" width="55.5" customWidth="1"/>
    <col min="262" max="262" width="33.59765625" customWidth="1"/>
    <col min="263" max="263" width="13.19921875" customWidth="1"/>
    <col min="264" max="264" width="8.69921875" bestFit="1" customWidth="1"/>
    <col min="265" max="265" width="8.09765625" bestFit="1" customWidth="1"/>
    <col min="266" max="266" width="8.3984375" customWidth="1"/>
    <col min="267" max="267" width="8" bestFit="1" customWidth="1"/>
    <col min="514" max="514" width="5.296875" customWidth="1"/>
    <col min="515" max="515" width="42.796875" customWidth="1"/>
    <col min="516" max="516" width="7.296875" customWidth="1"/>
    <col min="517" max="517" width="55.5" customWidth="1"/>
    <col min="518" max="518" width="33.59765625" customWidth="1"/>
    <col min="519" max="519" width="13.19921875" customWidth="1"/>
    <col min="520" max="520" width="8.69921875" bestFit="1" customWidth="1"/>
    <col min="521" max="521" width="8.09765625" bestFit="1" customWidth="1"/>
    <col min="522" max="522" width="8.3984375" customWidth="1"/>
    <col min="523" max="523" width="8" bestFit="1" customWidth="1"/>
    <col min="770" max="770" width="5.296875" customWidth="1"/>
    <col min="771" max="771" width="42.796875" customWidth="1"/>
    <col min="772" max="772" width="7.296875" customWidth="1"/>
    <col min="773" max="773" width="55.5" customWidth="1"/>
    <col min="774" max="774" width="33.59765625" customWidth="1"/>
    <col min="775" max="775" width="13.19921875" customWidth="1"/>
    <col min="776" max="776" width="8.69921875" bestFit="1" customWidth="1"/>
    <col min="777" max="777" width="8.09765625" bestFit="1" customWidth="1"/>
    <col min="778" max="778" width="8.3984375" customWidth="1"/>
    <col min="779" max="779" width="8" bestFit="1" customWidth="1"/>
    <col min="1026" max="1026" width="5.296875" customWidth="1"/>
    <col min="1027" max="1027" width="42.796875" customWidth="1"/>
    <col min="1028" max="1028" width="7.296875" customWidth="1"/>
    <col min="1029" max="1029" width="55.5" customWidth="1"/>
    <col min="1030" max="1030" width="33.59765625" customWidth="1"/>
    <col min="1031" max="1031" width="13.19921875" customWidth="1"/>
    <col min="1032" max="1032" width="8.69921875" bestFit="1" customWidth="1"/>
    <col min="1033" max="1033" width="8.09765625" bestFit="1" customWidth="1"/>
    <col min="1034" max="1034" width="8.3984375" customWidth="1"/>
    <col min="1035" max="1035" width="8" bestFit="1" customWidth="1"/>
    <col min="1282" max="1282" width="5.296875" customWidth="1"/>
    <col min="1283" max="1283" width="42.796875" customWidth="1"/>
    <col min="1284" max="1284" width="7.296875" customWidth="1"/>
    <col min="1285" max="1285" width="55.5" customWidth="1"/>
    <col min="1286" max="1286" width="33.59765625" customWidth="1"/>
    <col min="1287" max="1287" width="13.19921875" customWidth="1"/>
    <col min="1288" max="1288" width="8.69921875" bestFit="1" customWidth="1"/>
    <col min="1289" max="1289" width="8.09765625" bestFit="1" customWidth="1"/>
    <col min="1290" max="1290" width="8.3984375" customWidth="1"/>
    <col min="1291" max="1291" width="8" bestFit="1" customWidth="1"/>
    <col min="1538" max="1538" width="5.296875" customWidth="1"/>
    <col min="1539" max="1539" width="42.796875" customWidth="1"/>
    <col min="1540" max="1540" width="7.296875" customWidth="1"/>
    <col min="1541" max="1541" width="55.5" customWidth="1"/>
    <col min="1542" max="1542" width="33.59765625" customWidth="1"/>
    <col min="1543" max="1543" width="13.19921875" customWidth="1"/>
    <col min="1544" max="1544" width="8.69921875" bestFit="1" customWidth="1"/>
    <col min="1545" max="1545" width="8.09765625" bestFit="1" customWidth="1"/>
    <col min="1546" max="1546" width="8.3984375" customWidth="1"/>
    <col min="1547" max="1547" width="8" bestFit="1" customWidth="1"/>
    <col min="1794" max="1794" width="5.296875" customWidth="1"/>
    <col min="1795" max="1795" width="42.796875" customWidth="1"/>
    <col min="1796" max="1796" width="7.296875" customWidth="1"/>
    <col min="1797" max="1797" width="55.5" customWidth="1"/>
    <col min="1798" max="1798" width="33.59765625" customWidth="1"/>
    <col min="1799" max="1799" width="13.19921875" customWidth="1"/>
    <col min="1800" max="1800" width="8.69921875" bestFit="1" customWidth="1"/>
    <col min="1801" max="1801" width="8.09765625" bestFit="1" customWidth="1"/>
    <col min="1802" max="1802" width="8.3984375" customWidth="1"/>
    <col min="1803" max="1803" width="8" bestFit="1" customWidth="1"/>
    <col min="2050" max="2050" width="5.296875" customWidth="1"/>
    <col min="2051" max="2051" width="42.796875" customWidth="1"/>
    <col min="2052" max="2052" width="7.296875" customWidth="1"/>
    <col min="2053" max="2053" width="55.5" customWidth="1"/>
    <col min="2054" max="2054" width="33.59765625" customWidth="1"/>
    <col min="2055" max="2055" width="13.19921875" customWidth="1"/>
    <col min="2056" max="2056" width="8.69921875" bestFit="1" customWidth="1"/>
    <col min="2057" max="2057" width="8.09765625" bestFit="1" customWidth="1"/>
    <col min="2058" max="2058" width="8.3984375" customWidth="1"/>
    <col min="2059" max="2059" width="8" bestFit="1" customWidth="1"/>
    <col min="2306" max="2306" width="5.296875" customWidth="1"/>
    <col min="2307" max="2307" width="42.796875" customWidth="1"/>
    <col min="2308" max="2308" width="7.296875" customWidth="1"/>
    <col min="2309" max="2309" width="55.5" customWidth="1"/>
    <col min="2310" max="2310" width="33.59765625" customWidth="1"/>
    <col min="2311" max="2311" width="13.19921875" customWidth="1"/>
    <col min="2312" max="2312" width="8.69921875" bestFit="1" customWidth="1"/>
    <col min="2313" max="2313" width="8.09765625" bestFit="1" customWidth="1"/>
    <col min="2314" max="2314" width="8.3984375" customWidth="1"/>
    <col min="2315" max="2315" width="8" bestFit="1" customWidth="1"/>
    <col min="2562" max="2562" width="5.296875" customWidth="1"/>
    <col min="2563" max="2563" width="42.796875" customWidth="1"/>
    <col min="2564" max="2564" width="7.296875" customWidth="1"/>
    <col min="2565" max="2565" width="55.5" customWidth="1"/>
    <col min="2566" max="2566" width="33.59765625" customWidth="1"/>
    <col min="2567" max="2567" width="13.19921875" customWidth="1"/>
    <col min="2568" max="2568" width="8.69921875" bestFit="1" customWidth="1"/>
    <col min="2569" max="2569" width="8.09765625" bestFit="1" customWidth="1"/>
    <col min="2570" max="2570" width="8.3984375" customWidth="1"/>
    <col min="2571" max="2571" width="8" bestFit="1" customWidth="1"/>
    <col min="2818" max="2818" width="5.296875" customWidth="1"/>
    <col min="2819" max="2819" width="42.796875" customWidth="1"/>
    <col min="2820" max="2820" width="7.296875" customWidth="1"/>
    <col min="2821" max="2821" width="55.5" customWidth="1"/>
    <col min="2822" max="2822" width="33.59765625" customWidth="1"/>
    <col min="2823" max="2823" width="13.19921875" customWidth="1"/>
    <col min="2824" max="2824" width="8.69921875" bestFit="1" customWidth="1"/>
    <col min="2825" max="2825" width="8.09765625" bestFit="1" customWidth="1"/>
    <col min="2826" max="2826" width="8.3984375" customWidth="1"/>
    <col min="2827" max="2827" width="8" bestFit="1" customWidth="1"/>
    <col min="3074" max="3074" width="5.296875" customWidth="1"/>
    <col min="3075" max="3075" width="42.796875" customWidth="1"/>
    <col min="3076" max="3076" width="7.296875" customWidth="1"/>
    <col min="3077" max="3077" width="55.5" customWidth="1"/>
    <col min="3078" max="3078" width="33.59765625" customWidth="1"/>
    <col min="3079" max="3079" width="13.19921875" customWidth="1"/>
    <col min="3080" max="3080" width="8.69921875" bestFit="1" customWidth="1"/>
    <col min="3081" max="3081" width="8.09765625" bestFit="1" customWidth="1"/>
    <col min="3082" max="3082" width="8.3984375" customWidth="1"/>
    <col min="3083" max="3083" width="8" bestFit="1" customWidth="1"/>
    <col min="3330" max="3330" width="5.296875" customWidth="1"/>
    <col min="3331" max="3331" width="42.796875" customWidth="1"/>
    <col min="3332" max="3332" width="7.296875" customWidth="1"/>
    <col min="3333" max="3333" width="55.5" customWidth="1"/>
    <col min="3334" max="3334" width="33.59765625" customWidth="1"/>
    <col min="3335" max="3335" width="13.19921875" customWidth="1"/>
    <col min="3336" max="3336" width="8.69921875" bestFit="1" customWidth="1"/>
    <col min="3337" max="3337" width="8.09765625" bestFit="1" customWidth="1"/>
    <col min="3338" max="3338" width="8.3984375" customWidth="1"/>
    <col min="3339" max="3339" width="8" bestFit="1" customWidth="1"/>
    <col min="3586" max="3586" width="5.296875" customWidth="1"/>
    <col min="3587" max="3587" width="42.796875" customWidth="1"/>
    <col min="3588" max="3588" width="7.296875" customWidth="1"/>
    <col min="3589" max="3589" width="55.5" customWidth="1"/>
    <col min="3590" max="3590" width="33.59765625" customWidth="1"/>
    <col min="3591" max="3591" width="13.19921875" customWidth="1"/>
    <col min="3592" max="3592" width="8.69921875" bestFit="1" customWidth="1"/>
    <col min="3593" max="3593" width="8.09765625" bestFit="1" customWidth="1"/>
    <col min="3594" max="3594" width="8.3984375" customWidth="1"/>
    <col min="3595" max="3595" width="8" bestFit="1" customWidth="1"/>
    <col min="3842" max="3842" width="5.296875" customWidth="1"/>
    <col min="3843" max="3843" width="42.796875" customWidth="1"/>
    <col min="3844" max="3844" width="7.296875" customWidth="1"/>
    <col min="3845" max="3845" width="55.5" customWidth="1"/>
    <col min="3846" max="3846" width="33.59765625" customWidth="1"/>
    <col min="3847" max="3847" width="13.19921875" customWidth="1"/>
    <col min="3848" max="3848" width="8.69921875" bestFit="1" customWidth="1"/>
    <col min="3849" max="3849" width="8.09765625" bestFit="1" customWidth="1"/>
    <col min="3850" max="3850" width="8.3984375" customWidth="1"/>
    <col min="3851" max="3851" width="8" bestFit="1" customWidth="1"/>
    <col min="4098" max="4098" width="5.296875" customWidth="1"/>
    <col min="4099" max="4099" width="42.796875" customWidth="1"/>
    <col min="4100" max="4100" width="7.296875" customWidth="1"/>
    <col min="4101" max="4101" width="55.5" customWidth="1"/>
    <col min="4102" max="4102" width="33.59765625" customWidth="1"/>
    <col min="4103" max="4103" width="13.19921875" customWidth="1"/>
    <col min="4104" max="4104" width="8.69921875" bestFit="1" customWidth="1"/>
    <col min="4105" max="4105" width="8.09765625" bestFit="1" customWidth="1"/>
    <col min="4106" max="4106" width="8.3984375" customWidth="1"/>
    <col min="4107" max="4107" width="8" bestFit="1" customWidth="1"/>
    <col min="4354" max="4354" width="5.296875" customWidth="1"/>
    <col min="4355" max="4355" width="42.796875" customWidth="1"/>
    <col min="4356" max="4356" width="7.296875" customWidth="1"/>
    <col min="4357" max="4357" width="55.5" customWidth="1"/>
    <col min="4358" max="4358" width="33.59765625" customWidth="1"/>
    <col min="4359" max="4359" width="13.19921875" customWidth="1"/>
    <col min="4360" max="4360" width="8.69921875" bestFit="1" customWidth="1"/>
    <col min="4361" max="4361" width="8.09765625" bestFit="1" customWidth="1"/>
    <col min="4362" max="4362" width="8.3984375" customWidth="1"/>
    <col min="4363" max="4363" width="8" bestFit="1" customWidth="1"/>
    <col min="4610" max="4610" width="5.296875" customWidth="1"/>
    <col min="4611" max="4611" width="42.796875" customWidth="1"/>
    <col min="4612" max="4612" width="7.296875" customWidth="1"/>
    <col min="4613" max="4613" width="55.5" customWidth="1"/>
    <col min="4614" max="4614" width="33.59765625" customWidth="1"/>
    <col min="4615" max="4615" width="13.19921875" customWidth="1"/>
    <col min="4616" max="4616" width="8.69921875" bestFit="1" customWidth="1"/>
    <col min="4617" max="4617" width="8.09765625" bestFit="1" customWidth="1"/>
    <col min="4618" max="4618" width="8.3984375" customWidth="1"/>
    <col min="4619" max="4619" width="8" bestFit="1" customWidth="1"/>
    <col min="4866" max="4866" width="5.296875" customWidth="1"/>
    <col min="4867" max="4867" width="42.796875" customWidth="1"/>
    <col min="4868" max="4868" width="7.296875" customWidth="1"/>
    <col min="4869" max="4869" width="55.5" customWidth="1"/>
    <col min="4870" max="4870" width="33.59765625" customWidth="1"/>
    <col min="4871" max="4871" width="13.19921875" customWidth="1"/>
    <col min="4872" max="4872" width="8.69921875" bestFit="1" customWidth="1"/>
    <col min="4873" max="4873" width="8.09765625" bestFit="1" customWidth="1"/>
    <col min="4874" max="4874" width="8.3984375" customWidth="1"/>
    <col min="4875" max="4875" width="8" bestFit="1" customWidth="1"/>
    <col min="5122" max="5122" width="5.296875" customWidth="1"/>
    <col min="5123" max="5123" width="42.796875" customWidth="1"/>
    <col min="5124" max="5124" width="7.296875" customWidth="1"/>
    <col min="5125" max="5125" width="55.5" customWidth="1"/>
    <col min="5126" max="5126" width="33.59765625" customWidth="1"/>
    <col min="5127" max="5127" width="13.19921875" customWidth="1"/>
    <col min="5128" max="5128" width="8.69921875" bestFit="1" customWidth="1"/>
    <col min="5129" max="5129" width="8.09765625" bestFit="1" customWidth="1"/>
    <col min="5130" max="5130" width="8.3984375" customWidth="1"/>
    <col min="5131" max="5131" width="8" bestFit="1" customWidth="1"/>
    <col min="5378" max="5378" width="5.296875" customWidth="1"/>
    <col min="5379" max="5379" width="42.796875" customWidth="1"/>
    <col min="5380" max="5380" width="7.296875" customWidth="1"/>
    <col min="5381" max="5381" width="55.5" customWidth="1"/>
    <col min="5382" max="5382" width="33.59765625" customWidth="1"/>
    <col min="5383" max="5383" width="13.19921875" customWidth="1"/>
    <col min="5384" max="5384" width="8.69921875" bestFit="1" customWidth="1"/>
    <col min="5385" max="5385" width="8.09765625" bestFit="1" customWidth="1"/>
    <col min="5386" max="5386" width="8.3984375" customWidth="1"/>
    <col min="5387" max="5387" width="8" bestFit="1" customWidth="1"/>
    <col min="5634" max="5634" width="5.296875" customWidth="1"/>
    <col min="5635" max="5635" width="42.796875" customWidth="1"/>
    <col min="5636" max="5636" width="7.296875" customWidth="1"/>
    <col min="5637" max="5637" width="55.5" customWidth="1"/>
    <col min="5638" max="5638" width="33.59765625" customWidth="1"/>
    <col min="5639" max="5639" width="13.19921875" customWidth="1"/>
    <col min="5640" max="5640" width="8.69921875" bestFit="1" customWidth="1"/>
    <col min="5641" max="5641" width="8.09765625" bestFit="1" customWidth="1"/>
    <col min="5642" max="5642" width="8.3984375" customWidth="1"/>
    <col min="5643" max="5643" width="8" bestFit="1" customWidth="1"/>
    <col min="5890" max="5890" width="5.296875" customWidth="1"/>
    <col min="5891" max="5891" width="42.796875" customWidth="1"/>
    <col min="5892" max="5892" width="7.296875" customWidth="1"/>
    <col min="5893" max="5893" width="55.5" customWidth="1"/>
    <col min="5894" max="5894" width="33.59765625" customWidth="1"/>
    <col min="5895" max="5895" width="13.19921875" customWidth="1"/>
    <col min="5896" max="5896" width="8.69921875" bestFit="1" customWidth="1"/>
    <col min="5897" max="5897" width="8.09765625" bestFit="1" customWidth="1"/>
    <col min="5898" max="5898" width="8.3984375" customWidth="1"/>
    <col min="5899" max="5899" width="8" bestFit="1" customWidth="1"/>
    <col min="6146" max="6146" width="5.296875" customWidth="1"/>
    <col min="6147" max="6147" width="42.796875" customWidth="1"/>
    <col min="6148" max="6148" width="7.296875" customWidth="1"/>
    <col min="6149" max="6149" width="55.5" customWidth="1"/>
    <col min="6150" max="6150" width="33.59765625" customWidth="1"/>
    <col min="6151" max="6151" width="13.19921875" customWidth="1"/>
    <col min="6152" max="6152" width="8.69921875" bestFit="1" customWidth="1"/>
    <col min="6153" max="6153" width="8.09765625" bestFit="1" customWidth="1"/>
    <col min="6154" max="6154" width="8.3984375" customWidth="1"/>
    <col min="6155" max="6155" width="8" bestFit="1" customWidth="1"/>
    <col min="6402" max="6402" width="5.296875" customWidth="1"/>
    <col min="6403" max="6403" width="42.796875" customWidth="1"/>
    <col min="6404" max="6404" width="7.296875" customWidth="1"/>
    <col min="6405" max="6405" width="55.5" customWidth="1"/>
    <col min="6406" max="6406" width="33.59765625" customWidth="1"/>
    <col min="6407" max="6407" width="13.19921875" customWidth="1"/>
    <col min="6408" max="6408" width="8.69921875" bestFit="1" customWidth="1"/>
    <col min="6409" max="6409" width="8.09765625" bestFit="1" customWidth="1"/>
    <col min="6410" max="6410" width="8.3984375" customWidth="1"/>
    <col min="6411" max="6411" width="8" bestFit="1" customWidth="1"/>
    <col min="6658" max="6658" width="5.296875" customWidth="1"/>
    <col min="6659" max="6659" width="42.796875" customWidth="1"/>
    <col min="6660" max="6660" width="7.296875" customWidth="1"/>
    <col min="6661" max="6661" width="55.5" customWidth="1"/>
    <col min="6662" max="6662" width="33.59765625" customWidth="1"/>
    <col min="6663" max="6663" width="13.19921875" customWidth="1"/>
    <col min="6664" max="6664" width="8.69921875" bestFit="1" customWidth="1"/>
    <col min="6665" max="6665" width="8.09765625" bestFit="1" customWidth="1"/>
    <col min="6666" max="6666" width="8.3984375" customWidth="1"/>
    <col min="6667" max="6667" width="8" bestFit="1" customWidth="1"/>
    <col min="6914" max="6914" width="5.296875" customWidth="1"/>
    <col min="6915" max="6915" width="42.796875" customWidth="1"/>
    <col min="6916" max="6916" width="7.296875" customWidth="1"/>
    <col min="6917" max="6917" width="55.5" customWidth="1"/>
    <col min="6918" max="6918" width="33.59765625" customWidth="1"/>
    <col min="6919" max="6919" width="13.19921875" customWidth="1"/>
    <col min="6920" max="6920" width="8.69921875" bestFit="1" customWidth="1"/>
    <col min="6921" max="6921" width="8.09765625" bestFit="1" customWidth="1"/>
    <col min="6922" max="6922" width="8.3984375" customWidth="1"/>
    <col min="6923" max="6923" width="8" bestFit="1" customWidth="1"/>
    <col min="7170" max="7170" width="5.296875" customWidth="1"/>
    <col min="7171" max="7171" width="42.796875" customWidth="1"/>
    <col min="7172" max="7172" width="7.296875" customWidth="1"/>
    <col min="7173" max="7173" width="55.5" customWidth="1"/>
    <col min="7174" max="7174" width="33.59765625" customWidth="1"/>
    <col min="7175" max="7175" width="13.19921875" customWidth="1"/>
    <col min="7176" max="7176" width="8.69921875" bestFit="1" customWidth="1"/>
    <col min="7177" max="7177" width="8.09765625" bestFit="1" customWidth="1"/>
    <col min="7178" max="7178" width="8.3984375" customWidth="1"/>
    <col min="7179" max="7179" width="8" bestFit="1" customWidth="1"/>
    <col min="7426" max="7426" width="5.296875" customWidth="1"/>
    <col min="7427" max="7427" width="42.796875" customWidth="1"/>
    <col min="7428" max="7428" width="7.296875" customWidth="1"/>
    <col min="7429" max="7429" width="55.5" customWidth="1"/>
    <col min="7430" max="7430" width="33.59765625" customWidth="1"/>
    <col min="7431" max="7431" width="13.19921875" customWidth="1"/>
    <col min="7432" max="7432" width="8.69921875" bestFit="1" customWidth="1"/>
    <col min="7433" max="7433" width="8.09765625" bestFit="1" customWidth="1"/>
    <col min="7434" max="7434" width="8.3984375" customWidth="1"/>
    <col min="7435" max="7435" width="8" bestFit="1" customWidth="1"/>
    <col min="7682" max="7682" width="5.296875" customWidth="1"/>
    <col min="7683" max="7683" width="42.796875" customWidth="1"/>
    <col min="7684" max="7684" width="7.296875" customWidth="1"/>
    <col min="7685" max="7685" width="55.5" customWidth="1"/>
    <col min="7686" max="7686" width="33.59765625" customWidth="1"/>
    <col min="7687" max="7687" width="13.19921875" customWidth="1"/>
    <col min="7688" max="7688" width="8.69921875" bestFit="1" customWidth="1"/>
    <col min="7689" max="7689" width="8.09765625" bestFit="1" customWidth="1"/>
    <col min="7690" max="7690" width="8.3984375" customWidth="1"/>
    <col min="7691" max="7691" width="8" bestFit="1" customWidth="1"/>
    <col min="7938" max="7938" width="5.296875" customWidth="1"/>
    <col min="7939" max="7939" width="42.796875" customWidth="1"/>
    <col min="7940" max="7940" width="7.296875" customWidth="1"/>
    <col min="7941" max="7941" width="55.5" customWidth="1"/>
    <col min="7942" max="7942" width="33.59765625" customWidth="1"/>
    <col min="7943" max="7943" width="13.19921875" customWidth="1"/>
    <col min="7944" max="7944" width="8.69921875" bestFit="1" customWidth="1"/>
    <col min="7945" max="7945" width="8.09765625" bestFit="1" customWidth="1"/>
    <col min="7946" max="7946" width="8.3984375" customWidth="1"/>
    <col min="7947" max="7947" width="8" bestFit="1" customWidth="1"/>
    <col min="8194" max="8194" width="5.296875" customWidth="1"/>
    <col min="8195" max="8195" width="42.796875" customWidth="1"/>
    <col min="8196" max="8196" width="7.296875" customWidth="1"/>
    <col min="8197" max="8197" width="55.5" customWidth="1"/>
    <col min="8198" max="8198" width="33.59765625" customWidth="1"/>
    <col min="8199" max="8199" width="13.19921875" customWidth="1"/>
    <col min="8200" max="8200" width="8.69921875" bestFit="1" customWidth="1"/>
    <col min="8201" max="8201" width="8.09765625" bestFit="1" customWidth="1"/>
    <col min="8202" max="8202" width="8.3984375" customWidth="1"/>
    <col min="8203" max="8203" width="8" bestFit="1" customWidth="1"/>
    <col min="8450" max="8450" width="5.296875" customWidth="1"/>
    <col min="8451" max="8451" width="42.796875" customWidth="1"/>
    <col min="8452" max="8452" width="7.296875" customWidth="1"/>
    <col min="8453" max="8453" width="55.5" customWidth="1"/>
    <col min="8454" max="8454" width="33.59765625" customWidth="1"/>
    <col min="8455" max="8455" width="13.19921875" customWidth="1"/>
    <col min="8456" max="8456" width="8.69921875" bestFit="1" customWidth="1"/>
    <col min="8457" max="8457" width="8.09765625" bestFit="1" customWidth="1"/>
    <col min="8458" max="8458" width="8.3984375" customWidth="1"/>
    <col min="8459" max="8459" width="8" bestFit="1" customWidth="1"/>
    <col min="8706" max="8706" width="5.296875" customWidth="1"/>
    <col min="8707" max="8707" width="42.796875" customWidth="1"/>
    <col min="8708" max="8708" width="7.296875" customWidth="1"/>
    <col min="8709" max="8709" width="55.5" customWidth="1"/>
    <col min="8710" max="8710" width="33.59765625" customWidth="1"/>
    <col min="8711" max="8711" width="13.19921875" customWidth="1"/>
    <col min="8712" max="8712" width="8.69921875" bestFit="1" customWidth="1"/>
    <col min="8713" max="8713" width="8.09765625" bestFit="1" customWidth="1"/>
    <col min="8714" max="8714" width="8.3984375" customWidth="1"/>
    <col min="8715" max="8715" width="8" bestFit="1" customWidth="1"/>
    <col min="8962" max="8962" width="5.296875" customWidth="1"/>
    <col min="8963" max="8963" width="42.796875" customWidth="1"/>
    <col min="8964" max="8964" width="7.296875" customWidth="1"/>
    <col min="8965" max="8965" width="55.5" customWidth="1"/>
    <col min="8966" max="8966" width="33.59765625" customWidth="1"/>
    <col min="8967" max="8967" width="13.19921875" customWidth="1"/>
    <col min="8968" max="8968" width="8.69921875" bestFit="1" customWidth="1"/>
    <col min="8969" max="8969" width="8.09765625" bestFit="1" customWidth="1"/>
    <col min="8970" max="8970" width="8.3984375" customWidth="1"/>
    <col min="8971" max="8971" width="8" bestFit="1" customWidth="1"/>
    <col min="9218" max="9218" width="5.296875" customWidth="1"/>
    <col min="9219" max="9219" width="42.796875" customWidth="1"/>
    <col min="9220" max="9220" width="7.296875" customWidth="1"/>
    <col min="9221" max="9221" width="55.5" customWidth="1"/>
    <col min="9222" max="9222" width="33.59765625" customWidth="1"/>
    <col min="9223" max="9223" width="13.19921875" customWidth="1"/>
    <col min="9224" max="9224" width="8.69921875" bestFit="1" customWidth="1"/>
    <col min="9225" max="9225" width="8.09765625" bestFit="1" customWidth="1"/>
    <col min="9226" max="9226" width="8.3984375" customWidth="1"/>
    <col min="9227" max="9227" width="8" bestFit="1" customWidth="1"/>
    <col min="9474" max="9474" width="5.296875" customWidth="1"/>
    <col min="9475" max="9475" width="42.796875" customWidth="1"/>
    <col min="9476" max="9476" width="7.296875" customWidth="1"/>
    <col min="9477" max="9477" width="55.5" customWidth="1"/>
    <col min="9478" max="9478" width="33.59765625" customWidth="1"/>
    <col min="9479" max="9479" width="13.19921875" customWidth="1"/>
    <col min="9480" max="9480" width="8.69921875" bestFit="1" customWidth="1"/>
    <col min="9481" max="9481" width="8.09765625" bestFit="1" customWidth="1"/>
    <col min="9482" max="9482" width="8.3984375" customWidth="1"/>
    <col min="9483" max="9483" width="8" bestFit="1" customWidth="1"/>
    <col min="9730" max="9730" width="5.296875" customWidth="1"/>
    <col min="9731" max="9731" width="42.796875" customWidth="1"/>
    <col min="9732" max="9732" width="7.296875" customWidth="1"/>
    <col min="9733" max="9733" width="55.5" customWidth="1"/>
    <col min="9734" max="9734" width="33.59765625" customWidth="1"/>
    <col min="9735" max="9735" width="13.19921875" customWidth="1"/>
    <col min="9736" max="9736" width="8.69921875" bestFit="1" customWidth="1"/>
    <col min="9737" max="9737" width="8.09765625" bestFit="1" customWidth="1"/>
    <col min="9738" max="9738" width="8.3984375" customWidth="1"/>
    <col min="9739" max="9739" width="8" bestFit="1" customWidth="1"/>
    <col min="9986" max="9986" width="5.296875" customWidth="1"/>
    <col min="9987" max="9987" width="42.796875" customWidth="1"/>
    <col min="9988" max="9988" width="7.296875" customWidth="1"/>
    <col min="9989" max="9989" width="55.5" customWidth="1"/>
    <col min="9990" max="9990" width="33.59765625" customWidth="1"/>
    <col min="9991" max="9991" width="13.19921875" customWidth="1"/>
    <col min="9992" max="9992" width="8.69921875" bestFit="1" customWidth="1"/>
    <col min="9993" max="9993" width="8.09765625" bestFit="1" customWidth="1"/>
    <col min="9994" max="9994" width="8.3984375" customWidth="1"/>
    <col min="9995" max="9995" width="8" bestFit="1" customWidth="1"/>
    <col min="10242" max="10242" width="5.296875" customWidth="1"/>
    <col min="10243" max="10243" width="42.796875" customWidth="1"/>
    <col min="10244" max="10244" width="7.296875" customWidth="1"/>
    <col min="10245" max="10245" width="55.5" customWidth="1"/>
    <col min="10246" max="10246" width="33.59765625" customWidth="1"/>
    <col min="10247" max="10247" width="13.19921875" customWidth="1"/>
    <col min="10248" max="10248" width="8.69921875" bestFit="1" customWidth="1"/>
    <col min="10249" max="10249" width="8.09765625" bestFit="1" customWidth="1"/>
    <col min="10250" max="10250" width="8.3984375" customWidth="1"/>
    <col min="10251" max="10251" width="8" bestFit="1" customWidth="1"/>
    <col min="10498" max="10498" width="5.296875" customWidth="1"/>
    <col min="10499" max="10499" width="42.796875" customWidth="1"/>
    <col min="10500" max="10500" width="7.296875" customWidth="1"/>
    <col min="10501" max="10501" width="55.5" customWidth="1"/>
    <col min="10502" max="10502" width="33.59765625" customWidth="1"/>
    <col min="10503" max="10503" width="13.19921875" customWidth="1"/>
    <col min="10504" max="10504" width="8.69921875" bestFit="1" customWidth="1"/>
    <col min="10505" max="10505" width="8.09765625" bestFit="1" customWidth="1"/>
    <col min="10506" max="10506" width="8.3984375" customWidth="1"/>
    <col min="10507" max="10507" width="8" bestFit="1" customWidth="1"/>
    <col min="10754" max="10754" width="5.296875" customWidth="1"/>
    <col min="10755" max="10755" width="42.796875" customWidth="1"/>
    <col min="10756" max="10756" width="7.296875" customWidth="1"/>
    <col min="10757" max="10757" width="55.5" customWidth="1"/>
    <col min="10758" max="10758" width="33.59765625" customWidth="1"/>
    <col min="10759" max="10759" width="13.19921875" customWidth="1"/>
    <col min="10760" max="10760" width="8.69921875" bestFit="1" customWidth="1"/>
    <col min="10761" max="10761" width="8.09765625" bestFit="1" customWidth="1"/>
    <col min="10762" max="10762" width="8.3984375" customWidth="1"/>
    <col min="10763" max="10763" width="8" bestFit="1" customWidth="1"/>
    <col min="11010" max="11010" width="5.296875" customWidth="1"/>
    <col min="11011" max="11011" width="42.796875" customWidth="1"/>
    <col min="11012" max="11012" width="7.296875" customWidth="1"/>
    <col min="11013" max="11013" width="55.5" customWidth="1"/>
    <col min="11014" max="11014" width="33.59765625" customWidth="1"/>
    <col min="11015" max="11015" width="13.19921875" customWidth="1"/>
    <col min="11016" max="11016" width="8.69921875" bestFit="1" customWidth="1"/>
    <col min="11017" max="11017" width="8.09765625" bestFit="1" customWidth="1"/>
    <col min="11018" max="11018" width="8.3984375" customWidth="1"/>
    <col min="11019" max="11019" width="8" bestFit="1" customWidth="1"/>
    <col min="11266" max="11266" width="5.296875" customWidth="1"/>
    <col min="11267" max="11267" width="42.796875" customWidth="1"/>
    <col min="11268" max="11268" width="7.296875" customWidth="1"/>
    <col min="11269" max="11269" width="55.5" customWidth="1"/>
    <col min="11270" max="11270" width="33.59765625" customWidth="1"/>
    <col min="11271" max="11271" width="13.19921875" customWidth="1"/>
    <col min="11272" max="11272" width="8.69921875" bestFit="1" customWidth="1"/>
    <col min="11273" max="11273" width="8.09765625" bestFit="1" customWidth="1"/>
    <col min="11274" max="11274" width="8.3984375" customWidth="1"/>
    <col min="11275" max="11275" width="8" bestFit="1" customWidth="1"/>
    <col min="11522" max="11522" width="5.296875" customWidth="1"/>
    <col min="11523" max="11523" width="42.796875" customWidth="1"/>
    <col min="11524" max="11524" width="7.296875" customWidth="1"/>
    <col min="11525" max="11525" width="55.5" customWidth="1"/>
    <col min="11526" max="11526" width="33.59765625" customWidth="1"/>
    <col min="11527" max="11527" width="13.19921875" customWidth="1"/>
    <col min="11528" max="11528" width="8.69921875" bestFit="1" customWidth="1"/>
    <col min="11529" max="11529" width="8.09765625" bestFit="1" customWidth="1"/>
    <col min="11530" max="11530" width="8.3984375" customWidth="1"/>
    <col min="11531" max="11531" width="8" bestFit="1" customWidth="1"/>
    <col min="11778" max="11778" width="5.296875" customWidth="1"/>
    <col min="11779" max="11779" width="42.796875" customWidth="1"/>
    <col min="11780" max="11780" width="7.296875" customWidth="1"/>
    <col min="11781" max="11781" width="55.5" customWidth="1"/>
    <col min="11782" max="11782" width="33.59765625" customWidth="1"/>
    <col min="11783" max="11783" width="13.19921875" customWidth="1"/>
    <col min="11784" max="11784" width="8.69921875" bestFit="1" customWidth="1"/>
    <col min="11785" max="11785" width="8.09765625" bestFit="1" customWidth="1"/>
    <col min="11786" max="11786" width="8.3984375" customWidth="1"/>
    <col min="11787" max="11787" width="8" bestFit="1" customWidth="1"/>
    <col min="12034" max="12034" width="5.296875" customWidth="1"/>
    <col min="12035" max="12035" width="42.796875" customWidth="1"/>
    <col min="12036" max="12036" width="7.296875" customWidth="1"/>
    <col min="12037" max="12037" width="55.5" customWidth="1"/>
    <col min="12038" max="12038" width="33.59765625" customWidth="1"/>
    <col min="12039" max="12039" width="13.19921875" customWidth="1"/>
    <col min="12040" max="12040" width="8.69921875" bestFit="1" customWidth="1"/>
    <col min="12041" max="12041" width="8.09765625" bestFit="1" customWidth="1"/>
    <col min="12042" max="12042" width="8.3984375" customWidth="1"/>
    <col min="12043" max="12043" width="8" bestFit="1" customWidth="1"/>
    <col min="12290" max="12290" width="5.296875" customWidth="1"/>
    <col min="12291" max="12291" width="42.796875" customWidth="1"/>
    <col min="12292" max="12292" width="7.296875" customWidth="1"/>
    <col min="12293" max="12293" width="55.5" customWidth="1"/>
    <col min="12294" max="12294" width="33.59765625" customWidth="1"/>
    <col min="12295" max="12295" width="13.19921875" customWidth="1"/>
    <col min="12296" max="12296" width="8.69921875" bestFit="1" customWidth="1"/>
    <col min="12297" max="12297" width="8.09765625" bestFit="1" customWidth="1"/>
    <col min="12298" max="12298" width="8.3984375" customWidth="1"/>
    <col min="12299" max="12299" width="8" bestFit="1" customWidth="1"/>
    <col min="12546" max="12546" width="5.296875" customWidth="1"/>
    <col min="12547" max="12547" width="42.796875" customWidth="1"/>
    <col min="12548" max="12548" width="7.296875" customWidth="1"/>
    <col min="12549" max="12549" width="55.5" customWidth="1"/>
    <col min="12550" max="12550" width="33.59765625" customWidth="1"/>
    <col min="12551" max="12551" width="13.19921875" customWidth="1"/>
    <col min="12552" max="12552" width="8.69921875" bestFit="1" customWidth="1"/>
    <col min="12553" max="12553" width="8.09765625" bestFit="1" customWidth="1"/>
    <col min="12554" max="12554" width="8.3984375" customWidth="1"/>
    <col min="12555" max="12555" width="8" bestFit="1" customWidth="1"/>
    <col min="12802" max="12802" width="5.296875" customWidth="1"/>
    <col min="12803" max="12803" width="42.796875" customWidth="1"/>
    <col min="12804" max="12804" width="7.296875" customWidth="1"/>
    <col min="12805" max="12805" width="55.5" customWidth="1"/>
    <col min="12806" max="12806" width="33.59765625" customWidth="1"/>
    <col min="12807" max="12807" width="13.19921875" customWidth="1"/>
    <col min="12808" max="12808" width="8.69921875" bestFit="1" customWidth="1"/>
    <col min="12809" max="12809" width="8.09765625" bestFit="1" customWidth="1"/>
    <col min="12810" max="12810" width="8.3984375" customWidth="1"/>
    <col min="12811" max="12811" width="8" bestFit="1" customWidth="1"/>
    <col min="13058" max="13058" width="5.296875" customWidth="1"/>
    <col min="13059" max="13059" width="42.796875" customWidth="1"/>
    <col min="13060" max="13060" width="7.296875" customWidth="1"/>
    <col min="13061" max="13061" width="55.5" customWidth="1"/>
    <col min="13062" max="13062" width="33.59765625" customWidth="1"/>
    <col min="13063" max="13063" width="13.19921875" customWidth="1"/>
    <col min="13064" max="13064" width="8.69921875" bestFit="1" customWidth="1"/>
    <col min="13065" max="13065" width="8.09765625" bestFit="1" customWidth="1"/>
    <col min="13066" max="13066" width="8.3984375" customWidth="1"/>
    <col min="13067" max="13067" width="8" bestFit="1" customWidth="1"/>
    <col min="13314" max="13314" width="5.296875" customWidth="1"/>
    <col min="13315" max="13315" width="42.796875" customWidth="1"/>
    <col min="13316" max="13316" width="7.296875" customWidth="1"/>
    <col min="13317" max="13317" width="55.5" customWidth="1"/>
    <col min="13318" max="13318" width="33.59765625" customWidth="1"/>
    <col min="13319" max="13319" width="13.19921875" customWidth="1"/>
    <col min="13320" max="13320" width="8.69921875" bestFit="1" customWidth="1"/>
    <col min="13321" max="13321" width="8.09765625" bestFit="1" customWidth="1"/>
    <col min="13322" max="13322" width="8.3984375" customWidth="1"/>
    <col min="13323" max="13323" width="8" bestFit="1" customWidth="1"/>
    <col min="13570" max="13570" width="5.296875" customWidth="1"/>
    <col min="13571" max="13571" width="42.796875" customWidth="1"/>
    <col min="13572" max="13572" width="7.296875" customWidth="1"/>
    <col min="13573" max="13573" width="55.5" customWidth="1"/>
    <col min="13574" max="13574" width="33.59765625" customWidth="1"/>
    <col min="13575" max="13575" width="13.19921875" customWidth="1"/>
    <col min="13576" max="13576" width="8.69921875" bestFit="1" customWidth="1"/>
    <col min="13577" max="13577" width="8.09765625" bestFit="1" customWidth="1"/>
    <col min="13578" max="13578" width="8.3984375" customWidth="1"/>
    <col min="13579" max="13579" width="8" bestFit="1" customWidth="1"/>
    <col min="13826" max="13826" width="5.296875" customWidth="1"/>
    <col min="13827" max="13827" width="42.796875" customWidth="1"/>
    <col min="13828" max="13828" width="7.296875" customWidth="1"/>
    <col min="13829" max="13829" width="55.5" customWidth="1"/>
    <col min="13830" max="13830" width="33.59765625" customWidth="1"/>
    <col min="13831" max="13831" width="13.19921875" customWidth="1"/>
    <col min="13832" max="13832" width="8.69921875" bestFit="1" customWidth="1"/>
    <col min="13833" max="13833" width="8.09765625" bestFit="1" customWidth="1"/>
    <col min="13834" max="13834" width="8.3984375" customWidth="1"/>
    <col min="13835" max="13835" width="8" bestFit="1" customWidth="1"/>
    <col min="14082" max="14082" width="5.296875" customWidth="1"/>
    <col min="14083" max="14083" width="42.796875" customWidth="1"/>
    <col min="14084" max="14084" width="7.296875" customWidth="1"/>
    <col min="14085" max="14085" width="55.5" customWidth="1"/>
    <col min="14086" max="14086" width="33.59765625" customWidth="1"/>
    <col min="14087" max="14087" width="13.19921875" customWidth="1"/>
    <col min="14088" max="14088" width="8.69921875" bestFit="1" customWidth="1"/>
    <col min="14089" max="14089" width="8.09765625" bestFit="1" customWidth="1"/>
    <col min="14090" max="14090" width="8.3984375" customWidth="1"/>
    <col min="14091" max="14091" width="8" bestFit="1" customWidth="1"/>
    <col min="14338" max="14338" width="5.296875" customWidth="1"/>
    <col min="14339" max="14339" width="42.796875" customWidth="1"/>
    <col min="14340" max="14340" width="7.296875" customWidth="1"/>
    <col min="14341" max="14341" width="55.5" customWidth="1"/>
    <col min="14342" max="14342" width="33.59765625" customWidth="1"/>
    <col min="14343" max="14343" width="13.19921875" customWidth="1"/>
    <col min="14344" max="14344" width="8.69921875" bestFit="1" customWidth="1"/>
    <col min="14345" max="14345" width="8.09765625" bestFit="1" customWidth="1"/>
    <col min="14346" max="14346" width="8.3984375" customWidth="1"/>
    <col min="14347" max="14347" width="8" bestFit="1" customWidth="1"/>
    <col min="14594" max="14594" width="5.296875" customWidth="1"/>
    <col min="14595" max="14595" width="42.796875" customWidth="1"/>
    <col min="14596" max="14596" width="7.296875" customWidth="1"/>
    <col min="14597" max="14597" width="55.5" customWidth="1"/>
    <col min="14598" max="14598" width="33.59765625" customWidth="1"/>
    <col min="14599" max="14599" width="13.19921875" customWidth="1"/>
    <col min="14600" max="14600" width="8.69921875" bestFit="1" customWidth="1"/>
    <col min="14601" max="14601" width="8.09765625" bestFit="1" customWidth="1"/>
    <col min="14602" max="14602" width="8.3984375" customWidth="1"/>
    <col min="14603" max="14603" width="8" bestFit="1" customWidth="1"/>
    <col min="14850" max="14850" width="5.296875" customWidth="1"/>
    <col min="14851" max="14851" width="42.796875" customWidth="1"/>
    <col min="14852" max="14852" width="7.296875" customWidth="1"/>
    <col min="14853" max="14853" width="55.5" customWidth="1"/>
    <col min="14854" max="14854" width="33.59765625" customWidth="1"/>
    <col min="14855" max="14855" width="13.19921875" customWidth="1"/>
    <col min="14856" max="14856" width="8.69921875" bestFit="1" customWidth="1"/>
    <col min="14857" max="14857" width="8.09765625" bestFit="1" customWidth="1"/>
    <col min="14858" max="14858" width="8.3984375" customWidth="1"/>
    <col min="14859" max="14859" width="8" bestFit="1" customWidth="1"/>
    <col min="15106" max="15106" width="5.296875" customWidth="1"/>
    <col min="15107" max="15107" width="42.796875" customWidth="1"/>
    <col min="15108" max="15108" width="7.296875" customWidth="1"/>
    <col min="15109" max="15109" width="55.5" customWidth="1"/>
    <col min="15110" max="15110" width="33.59765625" customWidth="1"/>
    <col min="15111" max="15111" width="13.19921875" customWidth="1"/>
    <col min="15112" max="15112" width="8.69921875" bestFit="1" customWidth="1"/>
    <col min="15113" max="15113" width="8.09765625" bestFit="1" customWidth="1"/>
    <col min="15114" max="15114" width="8.3984375" customWidth="1"/>
    <col min="15115" max="15115" width="8" bestFit="1" customWidth="1"/>
    <col min="15362" max="15362" width="5.296875" customWidth="1"/>
    <col min="15363" max="15363" width="42.796875" customWidth="1"/>
    <col min="15364" max="15364" width="7.296875" customWidth="1"/>
    <col min="15365" max="15365" width="55.5" customWidth="1"/>
    <col min="15366" max="15366" width="33.59765625" customWidth="1"/>
    <col min="15367" max="15367" width="13.19921875" customWidth="1"/>
    <col min="15368" max="15368" width="8.69921875" bestFit="1" customWidth="1"/>
    <col min="15369" max="15369" width="8.09765625" bestFit="1" customWidth="1"/>
    <col min="15370" max="15370" width="8.3984375" customWidth="1"/>
    <col min="15371" max="15371" width="8" bestFit="1" customWidth="1"/>
    <col min="15618" max="15618" width="5.296875" customWidth="1"/>
    <col min="15619" max="15619" width="42.796875" customWidth="1"/>
    <col min="15620" max="15620" width="7.296875" customWidth="1"/>
    <col min="15621" max="15621" width="55.5" customWidth="1"/>
    <col min="15622" max="15622" width="33.59765625" customWidth="1"/>
    <col min="15623" max="15623" width="13.19921875" customWidth="1"/>
    <col min="15624" max="15624" width="8.69921875" bestFit="1" customWidth="1"/>
    <col min="15625" max="15625" width="8.09765625" bestFit="1" customWidth="1"/>
    <col min="15626" max="15626" width="8.3984375" customWidth="1"/>
    <col min="15627" max="15627" width="8" bestFit="1" customWidth="1"/>
    <col min="15874" max="15874" width="5.296875" customWidth="1"/>
    <col min="15875" max="15875" width="42.796875" customWidth="1"/>
    <col min="15876" max="15876" width="7.296875" customWidth="1"/>
    <col min="15877" max="15877" width="55.5" customWidth="1"/>
    <col min="15878" max="15878" width="33.59765625" customWidth="1"/>
    <col min="15879" max="15879" width="13.19921875" customWidth="1"/>
    <col min="15880" max="15880" width="8.69921875" bestFit="1" customWidth="1"/>
    <col min="15881" max="15881" width="8.09765625" bestFit="1" customWidth="1"/>
    <col min="15882" max="15882" width="8.3984375" customWidth="1"/>
    <col min="15883" max="15883" width="8" bestFit="1" customWidth="1"/>
    <col min="16130" max="16130" width="5.296875" customWidth="1"/>
    <col min="16131" max="16131" width="42.796875" customWidth="1"/>
    <col min="16132" max="16132" width="7.296875" customWidth="1"/>
    <col min="16133" max="16133" width="55.5" customWidth="1"/>
    <col min="16134" max="16134" width="33.59765625" customWidth="1"/>
    <col min="16135" max="16135" width="13.19921875" customWidth="1"/>
    <col min="16136" max="16136" width="8.69921875" bestFit="1" customWidth="1"/>
    <col min="16137" max="16137" width="8.09765625" bestFit="1" customWidth="1"/>
    <col min="16138" max="16138" width="8.3984375" customWidth="1"/>
    <col min="16139" max="16139" width="8" bestFit="1" customWidth="1"/>
  </cols>
  <sheetData>
    <row r="1" spans="2:14" s="33" customFormat="1" ht="20.100000000000001" customHeight="1" x14ac:dyDescent="0.45"/>
    <row r="2" spans="2:14" s="33" customFormat="1" ht="20.100000000000001" customHeight="1" x14ac:dyDescent="0.45">
      <c r="B2" s="142"/>
      <c r="C2" s="260" t="str">
        <f>Exhibit_Title</f>
        <v xml:space="preserve">Exhibit - C Requested Budget Template </v>
      </c>
      <c r="D2" s="260"/>
      <c r="E2" s="260"/>
      <c r="F2" s="260"/>
      <c r="G2" s="260"/>
      <c r="H2" s="260"/>
      <c r="I2" s="260"/>
      <c r="J2" s="260"/>
      <c r="K2" s="260"/>
      <c r="L2" s="32"/>
    </row>
    <row r="3" spans="2:14" s="33" customFormat="1" ht="20.100000000000001" customHeight="1" x14ac:dyDescent="0.45">
      <c r="B3" s="32"/>
      <c r="C3" s="260" t="str">
        <f>Sol_Number</f>
        <v xml:space="preserve">Solicitation RFA  HHS0016733 </v>
      </c>
      <c r="D3" s="260"/>
      <c r="E3" s="260"/>
      <c r="F3" s="260"/>
      <c r="G3" s="260"/>
      <c r="H3" s="260"/>
      <c r="I3" s="260"/>
      <c r="J3" s="260"/>
      <c r="K3" s="260"/>
      <c r="L3" s="32"/>
    </row>
    <row r="4" spans="2:14" s="33" customFormat="1" ht="20.100000000000001" customHeight="1" x14ac:dyDescent="0.45">
      <c r="C4" s="287" t="s">
        <v>79</v>
      </c>
      <c r="D4" s="287"/>
      <c r="E4" s="287"/>
      <c r="F4" s="287"/>
      <c r="G4" s="287"/>
      <c r="H4" s="287"/>
      <c r="I4" s="287"/>
      <c r="J4" s="287"/>
      <c r="K4" s="287"/>
    </row>
    <row r="5" spans="2:14" s="33" customFormat="1" ht="20.100000000000001" customHeight="1" x14ac:dyDescent="0.45">
      <c r="C5" s="70"/>
      <c r="D5" s="70"/>
      <c r="E5" s="70"/>
      <c r="F5" s="70"/>
      <c r="G5" s="70"/>
      <c r="H5" s="70"/>
      <c r="I5" s="70"/>
      <c r="J5" s="70"/>
      <c r="K5" s="70"/>
    </row>
    <row r="6" spans="2:14" s="71" customFormat="1" ht="20.100000000000001" customHeight="1" x14ac:dyDescent="0.2">
      <c r="B6" s="264" t="str">
        <f>Organization_Name</f>
        <v>Organization Name</v>
      </c>
      <c r="C6" s="264"/>
      <c r="D6" s="295" t="str">
        <f>Org_name</f>
        <v>Enter Organization Name</v>
      </c>
      <c r="E6" s="296"/>
      <c r="F6" s="297"/>
    </row>
    <row r="7" spans="2:14" s="71" customFormat="1" ht="20.100000000000001" customHeight="1" x14ac:dyDescent="0.2">
      <c r="C7" s="118"/>
      <c r="D7" s="40"/>
      <c r="E7" s="135"/>
      <c r="F7" s="135"/>
      <c r="G7" s="135"/>
    </row>
    <row r="8" spans="2:14" s="39" customFormat="1" ht="20.100000000000001" customHeight="1" x14ac:dyDescent="0.2">
      <c r="B8" s="265" t="str">
        <f>_xlfn.CONCAT(Instructions," - ", "Contractual Category Detail")</f>
        <v>Instructions and Information - Contractual Category Detail</v>
      </c>
      <c r="C8" s="265"/>
      <c r="D8" s="265"/>
      <c r="E8" s="265"/>
      <c r="F8" s="265"/>
      <c r="G8" s="135"/>
      <c r="H8" s="37"/>
      <c r="J8" s="37"/>
    </row>
    <row r="9" spans="2:14" s="39" customFormat="1" ht="24.95" customHeight="1" x14ac:dyDescent="0.2">
      <c r="B9" s="78">
        <v>1</v>
      </c>
      <c r="C9" s="284" t="str">
        <f>Instruct_1</f>
        <v>When preparing the budget, you should budget for all costs that your organization will incur in carrying out the HHSC program.</v>
      </c>
      <c r="D9" s="285"/>
      <c r="E9" s="285"/>
      <c r="F9" s="286"/>
      <c r="G9" s="135"/>
      <c r="H9" s="37"/>
      <c r="J9" s="37"/>
    </row>
    <row r="10" spans="2:14" s="39" customFormat="1" ht="24.95" customHeight="1" x14ac:dyDescent="0.2">
      <c r="B10" s="78">
        <v>2</v>
      </c>
      <c r="C10" s="284" t="str">
        <f>Instruct_7</f>
        <v xml:space="preserve">Respondent shall complete all "orange" highlighted cells if applicable. </v>
      </c>
      <c r="D10" s="285"/>
      <c r="E10" s="285"/>
      <c r="F10" s="286"/>
      <c r="G10" s="135"/>
      <c r="H10" s="37"/>
      <c r="J10" s="37"/>
    </row>
    <row r="11" spans="2:14" s="39" customFormat="1" ht="24.95" customHeight="1" x14ac:dyDescent="0.2">
      <c r="B11" s="78">
        <v>3</v>
      </c>
      <c r="C11" s="284" t="str">
        <f>Instruct_8</f>
        <v>Blue cell totals and subtotals are automatically calculated. Other Blue cells may be informational, auto-populated, or do not require data.</v>
      </c>
      <c r="D11" s="285"/>
      <c r="E11" s="285"/>
      <c r="F11" s="286"/>
      <c r="G11" s="135"/>
      <c r="H11" s="37"/>
      <c r="J11" s="37"/>
    </row>
    <row r="12" spans="2:14" ht="20.100000000000001" customHeight="1" x14ac:dyDescent="0.2">
      <c r="D12" s="143"/>
      <c r="E12" s="144"/>
      <c r="F12" s="144"/>
      <c r="G12" s="37"/>
      <c r="H12" s="39"/>
      <c r="I12" s="37"/>
      <c r="J12" s="39"/>
      <c r="K12" s="39"/>
    </row>
    <row r="13" spans="2:14" s="44" customFormat="1" ht="20.100000000000001" customHeight="1" x14ac:dyDescent="0.2">
      <c r="B13" s="252" t="str">
        <f>"Instructons and Information - Contractual Costs"</f>
        <v>Instructons and Information - Contractual Costs</v>
      </c>
      <c r="C13" s="262"/>
      <c r="D13" s="262"/>
      <c r="E13" s="262"/>
      <c r="F13" s="263"/>
      <c r="G13" s="37"/>
      <c r="H13" s="39"/>
      <c r="I13" s="37"/>
      <c r="J13" s="39"/>
      <c r="K13" s="39"/>
      <c r="L13" s="43"/>
      <c r="M13" s="43"/>
      <c r="N13" s="43"/>
    </row>
    <row r="14" spans="2:14" s="44" customFormat="1" ht="24.95" customHeight="1" x14ac:dyDescent="0.2">
      <c r="B14" s="80">
        <v>1</v>
      </c>
      <c r="C14" s="309" t="s">
        <v>80</v>
      </c>
      <c r="D14" s="309"/>
      <c r="E14" s="309"/>
      <c r="F14" s="309"/>
      <c r="G14" s="37"/>
      <c r="H14" s="39"/>
      <c r="I14" s="37"/>
      <c r="J14" s="39"/>
      <c r="K14" s="39"/>
      <c r="L14" s="43"/>
      <c r="M14" s="43"/>
      <c r="N14" s="43"/>
    </row>
    <row r="15" spans="2:14" s="81" customFormat="1" ht="24.95" customHeight="1" x14ac:dyDescent="0.2">
      <c r="B15" s="80">
        <v>2</v>
      </c>
      <c r="C15" s="308" t="s">
        <v>81</v>
      </c>
      <c r="D15" s="308"/>
      <c r="E15" s="308"/>
      <c r="F15" s="308"/>
      <c r="G15" s="37"/>
      <c r="H15" s="39"/>
      <c r="I15" s="37"/>
      <c r="J15" s="39"/>
      <c r="K15" s="39"/>
      <c r="L15" s="43"/>
      <c r="M15" s="43"/>
      <c r="N15" s="43"/>
    </row>
    <row r="16" spans="2:14" s="81" customFormat="1" ht="24.95" customHeight="1" x14ac:dyDescent="0.2">
      <c r="B16" s="80">
        <v>3</v>
      </c>
      <c r="C16" s="308" t="s">
        <v>82</v>
      </c>
      <c r="D16" s="308"/>
      <c r="E16" s="308"/>
      <c r="F16" s="308"/>
      <c r="G16" s="37"/>
      <c r="H16" s="39"/>
      <c r="I16" s="37"/>
      <c r="J16" s="39"/>
      <c r="K16" s="39"/>
      <c r="L16" s="43"/>
      <c r="M16" s="43"/>
      <c r="N16" s="43"/>
    </row>
    <row r="17" spans="2:14" s="81" customFormat="1" ht="24.95" customHeight="1" x14ac:dyDescent="0.2">
      <c r="B17" s="80">
        <v>4</v>
      </c>
      <c r="C17" s="309" t="s">
        <v>83</v>
      </c>
      <c r="D17" s="309"/>
      <c r="E17" s="309"/>
      <c r="F17" s="309"/>
      <c r="G17" s="37"/>
      <c r="H17" s="39"/>
      <c r="I17" s="37"/>
      <c r="J17" s="39"/>
      <c r="K17" s="43"/>
      <c r="L17" s="43"/>
      <c r="M17" s="43"/>
      <c r="N17" s="43"/>
    </row>
    <row r="18" spans="2:14" s="44" customFormat="1" ht="24.95" customHeight="1" x14ac:dyDescent="0.2">
      <c r="B18" s="80">
        <v>5</v>
      </c>
      <c r="C18" s="309" t="s">
        <v>84</v>
      </c>
      <c r="D18" s="309"/>
      <c r="E18" s="309"/>
      <c r="F18" s="309"/>
      <c r="G18" s="37"/>
      <c r="H18" s="145"/>
      <c r="I18" s="37"/>
      <c r="J18" s="39"/>
      <c r="K18" s="43"/>
      <c r="L18" s="43"/>
      <c r="M18" s="43"/>
      <c r="N18" s="43"/>
    </row>
    <row r="19" spans="2:14" s="44" customFormat="1" ht="24.95" customHeight="1" x14ac:dyDescent="0.2">
      <c r="B19" s="80">
        <v>6</v>
      </c>
      <c r="C19" s="308" t="s">
        <v>85</v>
      </c>
      <c r="D19" s="308"/>
      <c r="E19" s="308"/>
      <c r="F19" s="308"/>
      <c r="G19" s="37"/>
      <c r="H19" s="39"/>
      <c r="I19" s="37"/>
      <c r="J19" s="39"/>
      <c r="K19" s="43"/>
      <c r="L19" s="43"/>
      <c r="M19" s="43"/>
      <c r="N19" s="43"/>
    </row>
    <row r="20" spans="2:14" s="44" customFormat="1" ht="24.95" customHeight="1" x14ac:dyDescent="0.2">
      <c r="B20" s="80">
        <v>7</v>
      </c>
      <c r="C20" s="308" t="s">
        <v>86</v>
      </c>
      <c r="D20" s="308"/>
      <c r="E20" s="308"/>
      <c r="F20" s="308"/>
      <c r="G20" s="37"/>
      <c r="H20" s="39"/>
      <c r="I20" s="37"/>
      <c r="J20" s="39"/>
      <c r="K20" s="43"/>
      <c r="L20" s="43"/>
      <c r="M20" s="43"/>
      <c r="N20" s="43"/>
    </row>
    <row r="21" spans="2:14" ht="20.100000000000001" customHeight="1" x14ac:dyDescent="0.2">
      <c r="D21" s="143"/>
      <c r="E21" s="144"/>
      <c r="F21" s="144"/>
      <c r="G21" s="144"/>
      <c r="H21" s="144"/>
      <c r="I21" s="144"/>
      <c r="J21" s="144"/>
    </row>
    <row r="22" spans="2:14" s="112" customFormat="1" ht="27.95" customHeight="1" x14ac:dyDescent="0.2">
      <c r="B22" s="291" t="s">
        <v>87</v>
      </c>
      <c r="C22" s="291"/>
      <c r="D22" s="84" t="s">
        <v>88</v>
      </c>
      <c r="E22" s="84" t="s">
        <v>89</v>
      </c>
      <c r="F22" s="84" t="s">
        <v>10</v>
      </c>
      <c r="G22" s="84" t="s">
        <v>90</v>
      </c>
      <c r="H22" s="84" t="s">
        <v>91</v>
      </c>
      <c r="I22" s="84" t="s">
        <v>92</v>
      </c>
      <c r="J22" s="84" t="s">
        <v>55</v>
      </c>
    </row>
    <row r="23" spans="2:14" s="148" customFormat="1" ht="27.95" customHeight="1" x14ac:dyDescent="0.2">
      <c r="B23" s="146">
        <v>1</v>
      </c>
      <c r="C23" s="7"/>
      <c r="D23" s="17"/>
      <c r="E23" s="7"/>
      <c r="F23" s="7"/>
      <c r="G23" s="24"/>
      <c r="H23" s="25"/>
      <c r="I23" s="8"/>
      <c r="J23" s="147">
        <f t="shared" ref="J23:J33" si="0">ROUNDUP(H23*I23,0)</f>
        <v>0</v>
      </c>
    </row>
    <row r="24" spans="2:14" s="148" customFormat="1" ht="27.95" customHeight="1" x14ac:dyDescent="0.2">
      <c r="B24" s="146">
        <v>2</v>
      </c>
      <c r="C24" s="7"/>
      <c r="D24" s="17"/>
      <c r="E24" s="7"/>
      <c r="F24" s="7"/>
      <c r="G24" s="24"/>
      <c r="H24" s="25"/>
      <c r="I24" s="8"/>
      <c r="J24" s="147">
        <f t="shared" si="0"/>
        <v>0</v>
      </c>
    </row>
    <row r="25" spans="2:14" s="148" customFormat="1" ht="27.95" customHeight="1" x14ac:dyDescent="0.2">
      <c r="B25" s="146">
        <v>3</v>
      </c>
      <c r="C25" s="7"/>
      <c r="D25" s="17"/>
      <c r="E25" s="7"/>
      <c r="F25" s="7"/>
      <c r="G25" s="24"/>
      <c r="H25" s="25"/>
      <c r="I25" s="8"/>
      <c r="J25" s="147">
        <f t="shared" si="0"/>
        <v>0</v>
      </c>
    </row>
    <row r="26" spans="2:14" s="148" customFormat="1" ht="27.95" customHeight="1" x14ac:dyDescent="0.2">
      <c r="B26" s="146">
        <v>4</v>
      </c>
      <c r="C26" s="7"/>
      <c r="D26" s="17"/>
      <c r="E26" s="7"/>
      <c r="F26" s="7"/>
      <c r="G26" s="24"/>
      <c r="H26" s="25"/>
      <c r="I26" s="8"/>
      <c r="J26" s="147">
        <f t="shared" si="0"/>
        <v>0</v>
      </c>
    </row>
    <row r="27" spans="2:14" s="148" customFormat="1" ht="27.95" customHeight="1" x14ac:dyDescent="0.2">
      <c r="B27" s="146">
        <v>5</v>
      </c>
      <c r="C27" s="7"/>
      <c r="D27" s="17"/>
      <c r="E27" s="7"/>
      <c r="F27" s="7"/>
      <c r="G27" s="24"/>
      <c r="H27" s="25"/>
      <c r="I27" s="8"/>
      <c r="J27" s="147">
        <f t="shared" si="0"/>
        <v>0</v>
      </c>
    </row>
    <row r="28" spans="2:14" s="148" customFormat="1" ht="27.95" customHeight="1" x14ac:dyDescent="0.2">
      <c r="B28" s="146">
        <v>6</v>
      </c>
      <c r="C28" s="7"/>
      <c r="D28" s="17"/>
      <c r="E28" s="7"/>
      <c r="F28" s="7"/>
      <c r="G28" s="24"/>
      <c r="H28" s="25"/>
      <c r="I28" s="8"/>
      <c r="J28" s="147">
        <f t="shared" si="0"/>
        <v>0</v>
      </c>
    </row>
    <row r="29" spans="2:14" s="148" customFormat="1" ht="27.95" customHeight="1" x14ac:dyDescent="0.2">
      <c r="B29" s="146">
        <v>7</v>
      </c>
      <c r="C29" s="7"/>
      <c r="D29" s="17"/>
      <c r="E29" s="7"/>
      <c r="F29" s="7"/>
      <c r="G29" s="24"/>
      <c r="H29" s="25"/>
      <c r="I29" s="8"/>
      <c r="J29" s="147">
        <f t="shared" si="0"/>
        <v>0</v>
      </c>
    </row>
    <row r="30" spans="2:14" s="148" customFormat="1" ht="27.95" customHeight="1" x14ac:dyDescent="0.2">
      <c r="B30" s="146">
        <v>8</v>
      </c>
      <c r="C30" s="7"/>
      <c r="D30" s="17"/>
      <c r="E30" s="7"/>
      <c r="F30" s="7"/>
      <c r="G30" s="24"/>
      <c r="H30" s="25"/>
      <c r="I30" s="8"/>
      <c r="J30" s="147">
        <f t="shared" si="0"/>
        <v>0</v>
      </c>
    </row>
    <row r="31" spans="2:14" s="148" customFormat="1" ht="27.95" customHeight="1" x14ac:dyDescent="0.2">
      <c r="B31" s="146">
        <v>9</v>
      </c>
      <c r="C31" s="7"/>
      <c r="D31" s="17"/>
      <c r="E31" s="7"/>
      <c r="F31" s="7"/>
      <c r="G31" s="24"/>
      <c r="H31" s="25"/>
      <c r="I31" s="8"/>
      <c r="J31" s="147">
        <f t="shared" si="0"/>
        <v>0</v>
      </c>
    </row>
    <row r="32" spans="2:14" s="148" customFormat="1" ht="27.95" customHeight="1" x14ac:dyDescent="0.2">
      <c r="B32" s="146">
        <v>10</v>
      </c>
      <c r="C32" s="7"/>
      <c r="D32" s="17"/>
      <c r="E32" s="7"/>
      <c r="F32" s="7"/>
      <c r="G32" s="24"/>
      <c r="H32" s="25"/>
      <c r="I32" s="8"/>
      <c r="J32" s="147">
        <f t="shared" si="0"/>
        <v>0</v>
      </c>
    </row>
    <row r="33" spans="2:15" s="148" customFormat="1" ht="27.95" customHeight="1" x14ac:dyDescent="0.2">
      <c r="B33" s="146">
        <v>11</v>
      </c>
      <c r="C33" s="7"/>
      <c r="D33" s="17"/>
      <c r="E33" s="7"/>
      <c r="F33" s="7"/>
      <c r="G33" s="24"/>
      <c r="H33" s="25"/>
      <c r="I33" s="8"/>
      <c r="J33" s="147">
        <f t="shared" si="0"/>
        <v>0</v>
      </c>
    </row>
    <row r="34" spans="2:15" s="112" customFormat="1" ht="27.95" customHeight="1" x14ac:dyDescent="0.2">
      <c r="B34" s="146">
        <v>12</v>
      </c>
      <c r="C34" s="7"/>
      <c r="D34" s="17"/>
      <c r="E34" s="7"/>
      <c r="F34" s="7"/>
      <c r="G34" s="24"/>
      <c r="H34" s="25"/>
      <c r="I34" s="8"/>
      <c r="J34" s="147">
        <f t="shared" ref="J34:J42" si="1">ROUNDUP(H34*I34,0)</f>
        <v>0</v>
      </c>
    </row>
    <row r="35" spans="2:15" s="112" customFormat="1" ht="27.95" customHeight="1" x14ac:dyDescent="0.2">
      <c r="B35" s="146">
        <v>13</v>
      </c>
      <c r="C35" s="7"/>
      <c r="D35" s="17"/>
      <c r="E35" s="7"/>
      <c r="F35" s="7"/>
      <c r="G35" s="24"/>
      <c r="H35" s="25"/>
      <c r="I35" s="8"/>
      <c r="J35" s="147">
        <f t="shared" si="1"/>
        <v>0</v>
      </c>
    </row>
    <row r="36" spans="2:15" s="112" customFormat="1" ht="27.95" customHeight="1" x14ac:dyDescent="0.2">
      <c r="B36" s="146">
        <v>14</v>
      </c>
      <c r="C36" s="7"/>
      <c r="D36" s="17"/>
      <c r="E36" s="7"/>
      <c r="F36" s="7"/>
      <c r="G36" s="24"/>
      <c r="H36" s="25"/>
      <c r="I36" s="8"/>
      <c r="J36" s="147">
        <f t="shared" si="1"/>
        <v>0</v>
      </c>
    </row>
    <row r="37" spans="2:15" s="112" customFormat="1" ht="27.95" customHeight="1" x14ac:dyDescent="0.2">
      <c r="B37" s="146">
        <v>15</v>
      </c>
      <c r="C37" s="7"/>
      <c r="D37" s="17"/>
      <c r="E37" s="7"/>
      <c r="F37" s="7"/>
      <c r="G37" s="24"/>
      <c r="H37" s="25"/>
      <c r="I37" s="8"/>
      <c r="J37" s="147">
        <f t="shared" si="1"/>
        <v>0</v>
      </c>
    </row>
    <row r="38" spans="2:15" s="112" customFormat="1" ht="27.95" customHeight="1" x14ac:dyDescent="0.2">
      <c r="B38" s="146">
        <v>16</v>
      </c>
      <c r="C38" s="7"/>
      <c r="D38" s="17"/>
      <c r="E38" s="7"/>
      <c r="F38" s="7"/>
      <c r="G38" s="24"/>
      <c r="H38" s="25"/>
      <c r="I38" s="8"/>
      <c r="J38" s="147">
        <f t="shared" si="1"/>
        <v>0</v>
      </c>
    </row>
    <row r="39" spans="2:15" s="112" customFormat="1" ht="27.95" customHeight="1" x14ac:dyDescent="0.2">
      <c r="B39" s="146">
        <v>17</v>
      </c>
      <c r="C39" s="7"/>
      <c r="D39" s="17"/>
      <c r="E39" s="7"/>
      <c r="F39" s="7"/>
      <c r="G39" s="24"/>
      <c r="H39" s="25"/>
      <c r="I39" s="8"/>
      <c r="J39" s="147">
        <f t="shared" si="1"/>
        <v>0</v>
      </c>
    </row>
    <row r="40" spans="2:15" s="112" customFormat="1" ht="27.95" customHeight="1" x14ac:dyDescent="0.2">
      <c r="B40" s="146">
        <v>18</v>
      </c>
      <c r="C40" s="7"/>
      <c r="D40" s="17"/>
      <c r="E40" s="7"/>
      <c r="F40" s="7"/>
      <c r="G40" s="24"/>
      <c r="H40" s="25"/>
      <c r="I40" s="8"/>
      <c r="J40" s="147">
        <f t="shared" si="1"/>
        <v>0</v>
      </c>
    </row>
    <row r="41" spans="2:15" s="112" customFormat="1" ht="27.95" customHeight="1" x14ac:dyDescent="0.2">
      <c r="B41" s="146">
        <v>19</v>
      </c>
      <c r="C41" s="7"/>
      <c r="D41" s="17"/>
      <c r="E41" s="7"/>
      <c r="F41" s="7"/>
      <c r="G41" s="24"/>
      <c r="H41" s="25"/>
      <c r="I41" s="8"/>
      <c r="J41" s="147">
        <f t="shared" si="1"/>
        <v>0</v>
      </c>
    </row>
    <row r="42" spans="2:15" s="112" customFormat="1" ht="27.95" customHeight="1" x14ac:dyDescent="0.2">
      <c r="B42" s="146">
        <v>20</v>
      </c>
      <c r="C42" s="7"/>
      <c r="D42" s="17"/>
      <c r="E42" s="7"/>
      <c r="F42" s="7"/>
      <c r="G42" s="24"/>
      <c r="H42" s="25"/>
      <c r="I42" s="8"/>
      <c r="J42" s="147">
        <f t="shared" si="1"/>
        <v>0</v>
      </c>
      <c r="K42" s="327"/>
      <c r="L42" s="327"/>
      <c r="M42" s="327"/>
      <c r="N42" s="327"/>
      <c r="O42" s="327"/>
    </row>
    <row r="43" spans="2:15" s="112" customFormat="1" ht="27.95" customHeight="1" x14ac:dyDescent="0.2">
      <c r="B43" s="149">
        <v>21</v>
      </c>
      <c r="C43" s="274" t="s">
        <v>93</v>
      </c>
      <c r="D43" s="326"/>
      <c r="E43" s="326"/>
      <c r="F43" s="326"/>
      <c r="G43" s="326"/>
      <c r="H43" s="326"/>
      <c r="I43" s="275"/>
      <c r="J43" s="57">
        <f>SUM(J23:J42)</f>
        <v>0</v>
      </c>
    </row>
    <row r="44" spans="2:15" s="150" customFormat="1" x14ac:dyDescent="0.2">
      <c r="D44"/>
      <c r="E44"/>
      <c r="F44"/>
      <c r="G44"/>
      <c r="H44"/>
      <c r="I44"/>
      <c r="J44"/>
      <c r="K44"/>
    </row>
    <row r="45" spans="2:15" s="39" customFormat="1" ht="14.25" x14ac:dyDescent="0.2"/>
  </sheetData>
  <sheetProtection algorithmName="SHA-512" hashValue="cEvkwqx9hrKNQbGIvd2Q4i1hPoWK33z5DAox/l/nQCoUP3cjZyA/Mz4PXmMlBEoJwguWhUYr6fs8SB7eCPDEVg==" saltValue="R5OLFG1JDYDvfXAgHS5fng==" spinCount="100000" sheet="1" objects="1" scenarios="1"/>
  <mergeCells count="20">
    <mergeCell ref="B22:C22"/>
    <mergeCell ref="C43:I43"/>
    <mergeCell ref="C2:K2"/>
    <mergeCell ref="C4:K4"/>
    <mergeCell ref="C3:K3"/>
    <mergeCell ref="K42:O42"/>
    <mergeCell ref="D6:F6"/>
    <mergeCell ref="C9:F9"/>
    <mergeCell ref="C19:F19"/>
    <mergeCell ref="C18:F18"/>
    <mergeCell ref="C20:F20"/>
    <mergeCell ref="C14:F14"/>
    <mergeCell ref="C15:F15"/>
    <mergeCell ref="C16:F16"/>
    <mergeCell ref="C17:F17"/>
    <mergeCell ref="C11:F11"/>
    <mergeCell ref="C10:F10"/>
    <mergeCell ref="B6:C6"/>
    <mergeCell ref="B8:F8"/>
    <mergeCell ref="B13:F13"/>
  </mergeCells>
  <pageMargins left="0.7" right="0.7" top="0.75" bottom="0.75" header="0.3" footer="0.3"/>
  <pageSetup scale="36" fitToHeight="0" orientation="landscape" r:id="rId1"/>
  <headerFooter>
    <oddFooter>Page &amp;P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F960AA72-7C26-4255-B38C-36D478E0A054}">
          <x14:formula1>
            <xm:f>'Data '!$B$29:$B$34</xm:f>
          </x14:formula1>
          <xm:sqref>G23:G42</xm:sqref>
        </x14:dataValidation>
        <x14:dataValidation type="list" allowBlank="1" showInputMessage="1" showErrorMessage="1" xr:uid="{2FF66D98-F26E-4101-8F6F-EDDF050963FE}">
          <x14:formula1>
            <xm:f>'Data '!$C$29:$C$32</xm:f>
          </x14:formula1>
          <xm:sqref>D23:D42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9821A-CAF8-49F4-8A88-00D8674D2A88}">
  <sheetPr codeName="Sheet8"/>
  <dimension ref="B1:N76"/>
  <sheetViews>
    <sheetView showGridLines="0" topLeftCell="A71" zoomScaleNormal="100" workbookViewId="0">
      <selection activeCell="E20" sqref="E20:E73"/>
    </sheetView>
  </sheetViews>
  <sheetFormatPr defaultRowHeight="15" x14ac:dyDescent="0.2"/>
  <cols>
    <col min="1" max="1" width="9.09765625"/>
    <col min="2" max="2" width="5.69921875" customWidth="1"/>
    <col min="3" max="4" width="40.69921875" customWidth="1"/>
    <col min="5" max="6" width="15.69921875" customWidth="1"/>
    <col min="7" max="7" width="6.19921875" customWidth="1"/>
    <col min="258" max="258" width="2" customWidth="1"/>
    <col min="259" max="259" width="35.19921875" customWidth="1"/>
    <col min="260" max="260" width="36.296875" customWidth="1"/>
    <col min="261" max="262" width="14.69921875" customWidth="1"/>
    <col min="263" max="263" width="6.19921875" customWidth="1"/>
    <col min="514" max="514" width="2" customWidth="1"/>
    <col min="515" max="515" width="35.19921875" customWidth="1"/>
    <col min="516" max="516" width="36.296875" customWidth="1"/>
    <col min="517" max="518" width="14.69921875" customWidth="1"/>
    <col min="519" max="519" width="6.19921875" customWidth="1"/>
    <col min="770" max="770" width="2" customWidth="1"/>
    <col min="771" max="771" width="35.19921875" customWidth="1"/>
    <col min="772" max="772" width="36.296875" customWidth="1"/>
    <col min="773" max="774" width="14.69921875" customWidth="1"/>
    <col min="775" max="775" width="6.19921875" customWidth="1"/>
    <col min="1026" max="1026" width="2" customWidth="1"/>
    <col min="1027" max="1027" width="35.19921875" customWidth="1"/>
    <col min="1028" max="1028" width="36.296875" customWidth="1"/>
    <col min="1029" max="1030" width="14.69921875" customWidth="1"/>
    <col min="1031" max="1031" width="6.19921875" customWidth="1"/>
    <col min="1282" max="1282" width="2" customWidth="1"/>
    <col min="1283" max="1283" width="35.19921875" customWidth="1"/>
    <col min="1284" max="1284" width="36.296875" customWidth="1"/>
    <col min="1285" max="1286" width="14.69921875" customWidth="1"/>
    <col min="1287" max="1287" width="6.19921875" customWidth="1"/>
    <col min="1538" max="1538" width="2" customWidth="1"/>
    <col min="1539" max="1539" width="35.19921875" customWidth="1"/>
    <col min="1540" max="1540" width="36.296875" customWidth="1"/>
    <col min="1541" max="1542" width="14.69921875" customWidth="1"/>
    <col min="1543" max="1543" width="6.19921875" customWidth="1"/>
    <col min="1794" max="1794" width="2" customWidth="1"/>
    <col min="1795" max="1795" width="35.19921875" customWidth="1"/>
    <col min="1796" max="1796" width="36.296875" customWidth="1"/>
    <col min="1797" max="1798" width="14.69921875" customWidth="1"/>
    <col min="1799" max="1799" width="6.19921875" customWidth="1"/>
    <col min="2050" max="2050" width="2" customWidth="1"/>
    <col min="2051" max="2051" width="35.19921875" customWidth="1"/>
    <col min="2052" max="2052" width="36.296875" customWidth="1"/>
    <col min="2053" max="2054" width="14.69921875" customWidth="1"/>
    <col min="2055" max="2055" width="6.19921875" customWidth="1"/>
    <col min="2306" max="2306" width="2" customWidth="1"/>
    <col min="2307" max="2307" width="35.19921875" customWidth="1"/>
    <col min="2308" max="2308" width="36.296875" customWidth="1"/>
    <col min="2309" max="2310" width="14.69921875" customWidth="1"/>
    <col min="2311" max="2311" width="6.19921875" customWidth="1"/>
    <col min="2562" max="2562" width="2" customWidth="1"/>
    <col min="2563" max="2563" width="35.19921875" customWidth="1"/>
    <col min="2564" max="2564" width="36.296875" customWidth="1"/>
    <col min="2565" max="2566" width="14.69921875" customWidth="1"/>
    <col min="2567" max="2567" width="6.19921875" customWidth="1"/>
    <col min="2818" max="2818" width="2" customWidth="1"/>
    <col min="2819" max="2819" width="35.19921875" customWidth="1"/>
    <col min="2820" max="2820" width="36.296875" customWidth="1"/>
    <col min="2821" max="2822" width="14.69921875" customWidth="1"/>
    <col min="2823" max="2823" width="6.19921875" customWidth="1"/>
    <col min="3074" max="3074" width="2" customWidth="1"/>
    <col min="3075" max="3075" width="35.19921875" customWidth="1"/>
    <col min="3076" max="3076" width="36.296875" customWidth="1"/>
    <col min="3077" max="3078" width="14.69921875" customWidth="1"/>
    <col min="3079" max="3079" width="6.19921875" customWidth="1"/>
    <col min="3330" max="3330" width="2" customWidth="1"/>
    <col min="3331" max="3331" width="35.19921875" customWidth="1"/>
    <col min="3332" max="3332" width="36.296875" customWidth="1"/>
    <col min="3333" max="3334" width="14.69921875" customWidth="1"/>
    <col min="3335" max="3335" width="6.19921875" customWidth="1"/>
    <col min="3586" max="3586" width="2" customWidth="1"/>
    <col min="3587" max="3587" width="35.19921875" customWidth="1"/>
    <col min="3588" max="3588" width="36.296875" customWidth="1"/>
    <col min="3589" max="3590" width="14.69921875" customWidth="1"/>
    <col min="3591" max="3591" width="6.19921875" customWidth="1"/>
    <col min="3842" max="3842" width="2" customWidth="1"/>
    <col min="3843" max="3843" width="35.19921875" customWidth="1"/>
    <col min="3844" max="3844" width="36.296875" customWidth="1"/>
    <col min="3845" max="3846" width="14.69921875" customWidth="1"/>
    <col min="3847" max="3847" width="6.19921875" customWidth="1"/>
    <col min="4098" max="4098" width="2" customWidth="1"/>
    <col min="4099" max="4099" width="35.19921875" customWidth="1"/>
    <col min="4100" max="4100" width="36.296875" customWidth="1"/>
    <col min="4101" max="4102" width="14.69921875" customWidth="1"/>
    <col min="4103" max="4103" width="6.19921875" customWidth="1"/>
    <col min="4354" max="4354" width="2" customWidth="1"/>
    <col min="4355" max="4355" width="35.19921875" customWidth="1"/>
    <col min="4356" max="4356" width="36.296875" customWidth="1"/>
    <col min="4357" max="4358" width="14.69921875" customWidth="1"/>
    <col min="4359" max="4359" width="6.19921875" customWidth="1"/>
    <col min="4610" max="4610" width="2" customWidth="1"/>
    <col min="4611" max="4611" width="35.19921875" customWidth="1"/>
    <col min="4612" max="4612" width="36.296875" customWidth="1"/>
    <col min="4613" max="4614" width="14.69921875" customWidth="1"/>
    <col min="4615" max="4615" width="6.19921875" customWidth="1"/>
    <col min="4866" max="4866" width="2" customWidth="1"/>
    <col min="4867" max="4867" width="35.19921875" customWidth="1"/>
    <col min="4868" max="4868" width="36.296875" customWidth="1"/>
    <col min="4869" max="4870" width="14.69921875" customWidth="1"/>
    <col min="4871" max="4871" width="6.19921875" customWidth="1"/>
    <col min="5122" max="5122" width="2" customWidth="1"/>
    <col min="5123" max="5123" width="35.19921875" customWidth="1"/>
    <col min="5124" max="5124" width="36.296875" customWidth="1"/>
    <col min="5125" max="5126" width="14.69921875" customWidth="1"/>
    <col min="5127" max="5127" width="6.19921875" customWidth="1"/>
    <col min="5378" max="5378" width="2" customWidth="1"/>
    <col min="5379" max="5379" width="35.19921875" customWidth="1"/>
    <col min="5380" max="5380" width="36.296875" customWidth="1"/>
    <col min="5381" max="5382" width="14.69921875" customWidth="1"/>
    <col min="5383" max="5383" width="6.19921875" customWidth="1"/>
    <col min="5634" max="5634" width="2" customWidth="1"/>
    <col min="5635" max="5635" width="35.19921875" customWidth="1"/>
    <col min="5636" max="5636" width="36.296875" customWidth="1"/>
    <col min="5637" max="5638" width="14.69921875" customWidth="1"/>
    <col min="5639" max="5639" width="6.19921875" customWidth="1"/>
    <col min="5890" max="5890" width="2" customWidth="1"/>
    <col min="5891" max="5891" width="35.19921875" customWidth="1"/>
    <col min="5892" max="5892" width="36.296875" customWidth="1"/>
    <col min="5893" max="5894" width="14.69921875" customWidth="1"/>
    <col min="5895" max="5895" width="6.19921875" customWidth="1"/>
    <col min="6146" max="6146" width="2" customWidth="1"/>
    <col min="6147" max="6147" width="35.19921875" customWidth="1"/>
    <col min="6148" max="6148" width="36.296875" customWidth="1"/>
    <col min="6149" max="6150" width="14.69921875" customWidth="1"/>
    <col min="6151" max="6151" width="6.19921875" customWidth="1"/>
    <col min="6402" max="6402" width="2" customWidth="1"/>
    <col min="6403" max="6403" width="35.19921875" customWidth="1"/>
    <col min="6404" max="6404" width="36.296875" customWidth="1"/>
    <col min="6405" max="6406" width="14.69921875" customWidth="1"/>
    <col min="6407" max="6407" width="6.19921875" customWidth="1"/>
    <col min="6658" max="6658" width="2" customWidth="1"/>
    <col min="6659" max="6659" width="35.19921875" customWidth="1"/>
    <col min="6660" max="6660" width="36.296875" customWidth="1"/>
    <col min="6661" max="6662" width="14.69921875" customWidth="1"/>
    <col min="6663" max="6663" width="6.19921875" customWidth="1"/>
    <col min="6914" max="6914" width="2" customWidth="1"/>
    <col min="6915" max="6915" width="35.19921875" customWidth="1"/>
    <col min="6916" max="6916" width="36.296875" customWidth="1"/>
    <col min="6917" max="6918" width="14.69921875" customWidth="1"/>
    <col min="6919" max="6919" width="6.19921875" customWidth="1"/>
    <col min="7170" max="7170" width="2" customWidth="1"/>
    <col min="7171" max="7171" width="35.19921875" customWidth="1"/>
    <col min="7172" max="7172" width="36.296875" customWidth="1"/>
    <col min="7173" max="7174" width="14.69921875" customWidth="1"/>
    <col min="7175" max="7175" width="6.19921875" customWidth="1"/>
    <col min="7426" max="7426" width="2" customWidth="1"/>
    <col min="7427" max="7427" width="35.19921875" customWidth="1"/>
    <col min="7428" max="7428" width="36.296875" customWidth="1"/>
    <col min="7429" max="7430" width="14.69921875" customWidth="1"/>
    <col min="7431" max="7431" width="6.19921875" customWidth="1"/>
    <col min="7682" max="7682" width="2" customWidth="1"/>
    <col min="7683" max="7683" width="35.19921875" customWidth="1"/>
    <col min="7684" max="7684" width="36.296875" customWidth="1"/>
    <col min="7685" max="7686" width="14.69921875" customWidth="1"/>
    <col min="7687" max="7687" width="6.19921875" customWidth="1"/>
    <col min="7938" max="7938" width="2" customWidth="1"/>
    <col min="7939" max="7939" width="35.19921875" customWidth="1"/>
    <col min="7940" max="7940" width="36.296875" customWidth="1"/>
    <col min="7941" max="7942" width="14.69921875" customWidth="1"/>
    <col min="7943" max="7943" width="6.19921875" customWidth="1"/>
    <col min="8194" max="8194" width="2" customWidth="1"/>
    <col min="8195" max="8195" width="35.19921875" customWidth="1"/>
    <col min="8196" max="8196" width="36.296875" customWidth="1"/>
    <col min="8197" max="8198" width="14.69921875" customWidth="1"/>
    <col min="8199" max="8199" width="6.19921875" customWidth="1"/>
    <col min="8450" max="8450" width="2" customWidth="1"/>
    <col min="8451" max="8451" width="35.19921875" customWidth="1"/>
    <col min="8452" max="8452" width="36.296875" customWidth="1"/>
    <col min="8453" max="8454" width="14.69921875" customWidth="1"/>
    <col min="8455" max="8455" width="6.19921875" customWidth="1"/>
    <col min="8706" max="8706" width="2" customWidth="1"/>
    <col min="8707" max="8707" width="35.19921875" customWidth="1"/>
    <col min="8708" max="8708" width="36.296875" customWidth="1"/>
    <col min="8709" max="8710" width="14.69921875" customWidth="1"/>
    <col min="8711" max="8711" width="6.19921875" customWidth="1"/>
    <col min="8962" max="8962" width="2" customWidth="1"/>
    <col min="8963" max="8963" width="35.19921875" customWidth="1"/>
    <col min="8964" max="8964" width="36.296875" customWidth="1"/>
    <col min="8965" max="8966" width="14.69921875" customWidth="1"/>
    <col min="8967" max="8967" width="6.19921875" customWidth="1"/>
    <col min="9218" max="9218" width="2" customWidth="1"/>
    <col min="9219" max="9219" width="35.19921875" customWidth="1"/>
    <col min="9220" max="9220" width="36.296875" customWidth="1"/>
    <col min="9221" max="9222" width="14.69921875" customWidth="1"/>
    <col min="9223" max="9223" width="6.19921875" customWidth="1"/>
    <col min="9474" max="9474" width="2" customWidth="1"/>
    <col min="9475" max="9475" width="35.19921875" customWidth="1"/>
    <col min="9476" max="9476" width="36.296875" customWidth="1"/>
    <col min="9477" max="9478" width="14.69921875" customWidth="1"/>
    <col min="9479" max="9479" width="6.19921875" customWidth="1"/>
    <col min="9730" max="9730" width="2" customWidth="1"/>
    <col min="9731" max="9731" width="35.19921875" customWidth="1"/>
    <col min="9732" max="9732" width="36.296875" customWidth="1"/>
    <col min="9733" max="9734" width="14.69921875" customWidth="1"/>
    <col min="9735" max="9735" width="6.19921875" customWidth="1"/>
    <col min="9986" max="9986" width="2" customWidth="1"/>
    <col min="9987" max="9987" width="35.19921875" customWidth="1"/>
    <col min="9988" max="9988" width="36.296875" customWidth="1"/>
    <col min="9989" max="9990" width="14.69921875" customWidth="1"/>
    <col min="9991" max="9991" width="6.19921875" customWidth="1"/>
    <col min="10242" max="10242" width="2" customWidth="1"/>
    <col min="10243" max="10243" width="35.19921875" customWidth="1"/>
    <col min="10244" max="10244" width="36.296875" customWidth="1"/>
    <col min="10245" max="10246" width="14.69921875" customWidth="1"/>
    <col min="10247" max="10247" width="6.19921875" customWidth="1"/>
    <col min="10498" max="10498" width="2" customWidth="1"/>
    <col min="10499" max="10499" width="35.19921875" customWidth="1"/>
    <col min="10500" max="10500" width="36.296875" customWidth="1"/>
    <col min="10501" max="10502" width="14.69921875" customWidth="1"/>
    <col min="10503" max="10503" width="6.19921875" customWidth="1"/>
    <col min="10754" max="10754" width="2" customWidth="1"/>
    <col min="10755" max="10755" width="35.19921875" customWidth="1"/>
    <col min="10756" max="10756" width="36.296875" customWidth="1"/>
    <col min="10757" max="10758" width="14.69921875" customWidth="1"/>
    <col min="10759" max="10759" width="6.19921875" customWidth="1"/>
    <col min="11010" max="11010" width="2" customWidth="1"/>
    <col min="11011" max="11011" width="35.19921875" customWidth="1"/>
    <col min="11012" max="11012" width="36.296875" customWidth="1"/>
    <col min="11013" max="11014" width="14.69921875" customWidth="1"/>
    <col min="11015" max="11015" width="6.19921875" customWidth="1"/>
    <col min="11266" max="11266" width="2" customWidth="1"/>
    <col min="11267" max="11267" width="35.19921875" customWidth="1"/>
    <col min="11268" max="11268" width="36.296875" customWidth="1"/>
    <col min="11269" max="11270" width="14.69921875" customWidth="1"/>
    <col min="11271" max="11271" width="6.19921875" customWidth="1"/>
    <col min="11522" max="11522" width="2" customWidth="1"/>
    <col min="11523" max="11523" width="35.19921875" customWidth="1"/>
    <col min="11524" max="11524" width="36.296875" customWidth="1"/>
    <col min="11525" max="11526" width="14.69921875" customWidth="1"/>
    <col min="11527" max="11527" width="6.19921875" customWidth="1"/>
    <col min="11778" max="11778" width="2" customWidth="1"/>
    <col min="11779" max="11779" width="35.19921875" customWidth="1"/>
    <col min="11780" max="11780" width="36.296875" customWidth="1"/>
    <col min="11781" max="11782" width="14.69921875" customWidth="1"/>
    <col min="11783" max="11783" width="6.19921875" customWidth="1"/>
    <col min="12034" max="12034" width="2" customWidth="1"/>
    <col min="12035" max="12035" width="35.19921875" customWidth="1"/>
    <col min="12036" max="12036" width="36.296875" customWidth="1"/>
    <col min="12037" max="12038" width="14.69921875" customWidth="1"/>
    <col min="12039" max="12039" width="6.19921875" customWidth="1"/>
    <col min="12290" max="12290" width="2" customWidth="1"/>
    <col min="12291" max="12291" width="35.19921875" customWidth="1"/>
    <col min="12292" max="12292" width="36.296875" customWidth="1"/>
    <col min="12293" max="12294" width="14.69921875" customWidth="1"/>
    <col min="12295" max="12295" width="6.19921875" customWidth="1"/>
    <col min="12546" max="12546" width="2" customWidth="1"/>
    <col min="12547" max="12547" width="35.19921875" customWidth="1"/>
    <col min="12548" max="12548" width="36.296875" customWidth="1"/>
    <col min="12549" max="12550" width="14.69921875" customWidth="1"/>
    <col min="12551" max="12551" width="6.19921875" customWidth="1"/>
    <col min="12802" max="12802" width="2" customWidth="1"/>
    <col min="12803" max="12803" width="35.19921875" customWidth="1"/>
    <col min="12804" max="12804" width="36.296875" customWidth="1"/>
    <col min="12805" max="12806" width="14.69921875" customWidth="1"/>
    <col min="12807" max="12807" width="6.19921875" customWidth="1"/>
    <col min="13058" max="13058" width="2" customWidth="1"/>
    <col min="13059" max="13059" width="35.19921875" customWidth="1"/>
    <col min="13060" max="13060" width="36.296875" customWidth="1"/>
    <col min="13061" max="13062" width="14.69921875" customWidth="1"/>
    <col min="13063" max="13063" width="6.19921875" customWidth="1"/>
    <col min="13314" max="13314" width="2" customWidth="1"/>
    <col min="13315" max="13315" width="35.19921875" customWidth="1"/>
    <col min="13316" max="13316" width="36.296875" customWidth="1"/>
    <col min="13317" max="13318" width="14.69921875" customWidth="1"/>
    <col min="13319" max="13319" width="6.19921875" customWidth="1"/>
    <col min="13570" max="13570" width="2" customWidth="1"/>
    <col min="13571" max="13571" width="35.19921875" customWidth="1"/>
    <col min="13572" max="13572" width="36.296875" customWidth="1"/>
    <col min="13573" max="13574" width="14.69921875" customWidth="1"/>
    <col min="13575" max="13575" width="6.19921875" customWidth="1"/>
    <col min="13826" max="13826" width="2" customWidth="1"/>
    <col min="13827" max="13827" width="35.19921875" customWidth="1"/>
    <col min="13828" max="13828" width="36.296875" customWidth="1"/>
    <col min="13829" max="13830" width="14.69921875" customWidth="1"/>
    <col min="13831" max="13831" width="6.19921875" customWidth="1"/>
    <col min="14082" max="14082" width="2" customWidth="1"/>
    <col min="14083" max="14083" width="35.19921875" customWidth="1"/>
    <col min="14084" max="14084" width="36.296875" customWidth="1"/>
    <col min="14085" max="14086" width="14.69921875" customWidth="1"/>
    <col min="14087" max="14087" width="6.19921875" customWidth="1"/>
    <col min="14338" max="14338" width="2" customWidth="1"/>
    <col min="14339" max="14339" width="35.19921875" customWidth="1"/>
    <col min="14340" max="14340" width="36.296875" customWidth="1"/>
    <col min="14341" max="14342" width="14.69921875" customWidth="1"/>
    <col min="14343" max="14343" width="6.19921875" customWidth="1"/>
    <col min="14594" max="14594" width="2" customWidth="1"/>
    <col min="14595" max="14595" width="35.19921875" customWidth="1"/>
    <col min="14596" max="14596" width="36.296875" customWidth="1"/>
    <col min="14597" max="14598" width="14.69921875" customWidth="1"/>
    <col min="14599" max="14599" width="6.19921875" customWidth="1"/>
    <col min="14850" max="14850" width="2" customWidth="1"/>
    <col min="14851" max="14851" width="35.19921875" customWidth="1"/>
    <col min="14852" max="14852" width="36.296875" customWidth="1"/>
    <col min="14853" max="14854" width="14.69921875" customWidth="1"/>
    <col min="14855" max="14855" width="6.19921875" customWidth="1"/>
    <col min="15106" max="15106" width="2" customWidth="1"/>
    <col min="15107" max="15107" width="35.19921875" customWidth="1"/>
    <col min="15108" max="15108" width="36.296875" customWidth="1"/>
    <col min="15109" max="15110" width="14.69921875" customWidth="1"/>
    <col min="15111" max="15111" width="6.19921875" customWidth="1"/>
    <col min="15362" max="15362" width="2" customWidth="1"/>
    <col min="15363" max="15363" width="35.19921875" customWidth="1"/>
    <col min="15364" max="15364" width="36.296875" customWidth="1"/>
    <col min="15365" max="15366" width="14.69921875" customWidth="1"/>
    <col min="15367" max="15367" width="6.19921875" customWidth="1"/>
    <col min="15618" max="15618" width="2" customWidth="1"/>
    <col min="15619" max="15619" width="35.19921875" customWidth="1"/>
    <col min="15620" max="15620" width="36.296875" customWidth="1"/>
    <col min="15621" max="15622" width="14.69921875" customWidth="1"/>
    <col min="15623" max="15623" width="6.19921875" customWidth="1"/>
    <col min="15874" max="15874" width="2" customWidth="1"/>
    <col min="15875" max="15875" width="35.19921875" customWidth="1"/>
    <col min="15876" max="15876" width="36.296875" customWidth="1"/>
    <col min="15877" max="15878" width="14.69921875" customWidth="1"/>
    <col min="15879" max="15879" width="6.19921875" customWidth="1"/>
    <col min="16130" max="16130" width="2" customWidth="1"/>
    <col min="16131" max="16131" width="35.19921875" customWidth="1"/>
    <col min="16132" max="16132" width="36.296875" customWidth="1"/>
    <col min="16133" max="16134" width="14.69921875" customWidth="1"/>
    <col min="16135" max="16135" width="6.19921875" customWidth="1"/>
  </cols>
  <sheetData>
    <row r="1" spans="2:14" s="151" customFormat="1" ht="20.100000000000001" customHeight="1" x14ac:dyDescent="0.25"/>
    <row r="2" spans="2:14" s="151" customFormat="1" ht="20.100000000000001" customHeight="1" x14ac:dyDescent="0.45">
      <c r="B2" s="260" t="str">
        <f>Exhibit_Title</f>
        <v xml:space="preserve">Exhibit - C Requested Budget Template </v>
      </c>
      <c r="C2" s="260"/>
      <c r="D2" s="260"/>
      <c r="E2" s="260"/>
      <c r="F2" s="260"/>
      <c r="G2" s="32"/>
      <c r="H2" s="32"/>
      <c r="I2" s="32"/>
      <c r="J2" s="32"/>
      <c r="K2" s="32"/>
      <c r="L2" s="32"/>
    </row>
    <row r="3" spans="2:14" s="151" customFormat="1" ht="20.100000000000001" customHeight="1" x14ac:dyDescent="0.45">
      <c r="B3" s="152"/>
      <c r="C3" s="260" t="str">
        <f>Sol_Number</f>
        <v xml:space="preserve">Solicitation RFA  HHS0016733 </v>
      </c>
      <c r="D3" s="260"/>
      <c r="E3" s="260"/>
      <c r="F3" s="260"/>
      <c r="G3" s="32"/>
      <c r="H3" s="32"/>
      <c r="I3" s="32"/>
      <c r="J3" s="32"/>
      <c r="K3" s="32"/>
      <c r="L3" s="32"/>
    </row>
    <row r="4" spans="2:14" s="151" customFormat="1" ht="20.100000000000001" customHeight="1" x14ac:dyDescent="0.3">
      <c r="B4"/>
      <c r="C4" s="260" t="s">
        <v>94</v>
      </c>
      <c r="D4" s="260"/>
      <c r="E4" s="260"/>
      <c r="F4" s="260"/>
      <c r="G4" s="153"/>
    </row>
    <row r="5" spans="2:14" s="151" customFormat="1" ht="20.100000000000001" customHeight="1" x14ac:dyDescent="0.3">
      <c r="B5"/>
      <c r="C5" s="34"/>
      <c r="D5" s="34"/>
      <c r="E5" s="34"/>
      <c r="F5" s="34"/>
      <c r="G5" s="153"/>
    </row>
    <row r="6" spans="2:14" s="71" customFormat="1" ht="20.100000000000001" customHeight="1" x14ac:dyDescent="0.2">
      <c r="B6" s="264" t="str">
        <f>Organization_Name</f>
        <v>Organization Name</v>
      </c>
      <c r="C6" s="264"/>
      <c r="D6" s="295" t="str">
        <f>Org_name</f>
        <v>Enter Organization Name</v>
      </c>
      <c r="E6" s="296"/>
      <c r="F6" s="297"/>
    </row>
    <row r="7" spans="2:14" s="71" customFormat="1" ht="20.100000000000001" customHeight="1" x14ac:dyDescent="0.2">
      <c r="C7" s="118"/>
      <c r="D7" s="40"/>
      <c r="E7" s="40"/>
      <c r="F7" s="135"/>
      <c r="G7" s="135"/>
    </row>
    <row r="8" spans="2:14" s="39" customFormat="1" ht="20.100000000000001" customHeight="1" x14ac:dyDescent="0.2">
      <c r="B8" s="292" t="str">
        <f>_xlfn.CONCAT(Instructions," - ","Other Category Detail")</f>
        <v>Instructions and Information - Other Category Detail</v>
      </c>
      <c r="C8" s="293"/>
      <c r="D8" s="293"/>
      <c r="E8" s="293"/>
      <c r="F8" s="294"/>
      <c r="H8" s="37"/>
      <c r="J8" s="37"/>
    </row>
    <row r="9" spans="2:14" s="39" customFormat="1" ht="24.95" customHeight="1" x14ac:dyDescent="0.2">
      <c r="B9" s="78">
        <v>1</v>
      </c>
      <c r="C9" s="284" t="str">
        <f>Instruct_1</f>
        <v>When preparing the budget, you should budget for all costs that your organization will incur in carrying out the HHSC program.</v>
      </c>
      <c r="D9" s="285"/>
      <c r="E9" s="285"/>
      <c r="F9" s="286"/>
      <c r="G9" s="37"/>
      <c r="H9" s="37"/>
      <c r="J9" s="37"/>
    </row>
    <row r="10" spans="2:14" s="39" customFormat="1" ht="30" customHeight="1" x14ac:dyDescent="0.2">
      <c r="B10" s="78">
        <v>2</v>
      </c>
      <c r="C10" s="284" t="s">
        <v>95</v>
      </c>
      <c r="D10" s="285"/>
      <c r="E10" s="285"/>
      <c r="F10" s="286"/>
      <c r="G10" s="37"/>
      <c r="H10" s="37"/>
      <c r="J10" s="37"/>
    </row>
    <row r="11" spans="2:14" s="39" customFormat="1" ht="24.95" customHeight="1" x14ac:dyDescent="0.2">
      <c r="B11" s="78">
        <v>3</v>
      </c>
      <c r="C11" s="284" t="str">
        <f>Instruct_7</f>
        <v xml:space="preserve">Respondent shall complete all "orange" highlighted cells if applicable. </v>
      </c>
      <c r="D11" s="285"/>
      <c r="E11" s="285"/>
      <c r="F11" s="286"/>
      <c r="G11" s="37"/>
      <c r="H11" s="37"/>
      <c r="J11" s="37"/>
    </row>
    <row r="12" spans="2:14" s="39" customFormat="1" ht="24.95" customHeight="1" x14ac:dyDescent="0.2">
      <c r="B12" s="78">
        <v>4</v>
      </c>
      <c r="C12" s="284" t="str">
        <f>Instruct_8</f>
        <v>Blue cell totals and subtotals are automatically calculated. Other Blue cells may be informational, auto-populated, or do not require data.</v>
      </c>
      <c r="D12" s="285"/>
      <c r="E12" s="285"/>
      <c r="F12" s="286"/>
      <c r="G12" s="37"/>
      <c r="H12" s="37"/>
      <c r="J12" s="37"/>
    </row>
    <row r="13" spans="2:14" ht="20.100000000000001" customHeight="1" x14ac:dyDescent="0.2">
      <c r="D13" s="154"/>
      <c r="E13" s="154"/>
      <c r="G13" s="37"/>
      <c r="H13" s="39"/>
      <c r="I13" s="37"/>
      <c r="J13" s="39"/>
      <c r="K13" s="39"/>
    </row>
    <row r="14" spans="2:14" s="44" customFormat="1" ht="20.100000000000001" customHeight="1" x14ac:dyDescent="0.2">
      <c r="B14" s="252" t="str">
        <f>"Instructions and Information - Other Costs"</f>
        <v>Instructions and Information - Other Costs</v>
      </c>
      <c r="C14" s="262"/>
      <c r="D14" s="262"/>
      <c r="E14" s="262"/>
      <c r="F14" s="263"/>
      <c r="G14" s="39"/>
      <c r="H14" s="39"/>
      <c r="I14" s="37"/>
      <c r="J14" s="39"/>
      <c r="K14" s="39"/>
      <c r="L14" s="43"/>
      <c r="M14" s="43"/>
      <c r="N14" s="43"/>
    </row>
    <row r="15" spans="2:14" s="81" customFormat="1" ht="24.95" customHeight="1" x14ac:dyDescent="0.2">
      <c r="B15" s="80">
        <v>1</v>
      </c>
      <c r="C15" s="328" t="s">
        <v>96</v>
      </c>
      <c r="D15" s="329"/>
      <c r="E15" s="329"/>
      <c r="F15" s="330"/>
      <c r="G15" s="39"/>
      <c r="H15" s="39"/>
      <c r="I15" s="37"/>
      <c r="J15" s="39"/>
      <c r="K15" s="39"/>
      <c r="L15" s="43"/>
      <c r="M15" s="43"/>
      <c r="N15" s="43"/>
    </row>
    <row r="16" spans="2:14" s="81" customFormat="1" ht="24.95" customHeight="1" x14ac:dyDescent="0.2">
      <c r="B16" s="80">
        <v>2</v>
      </c>
      <c r="C16" s="281" t="s">
        <v>76</v>
      </c>
      <c r="D16" s="282"/>
      <c r="E16" s="282"/>
      <c r="F16" s="283"/>
      <c r="G16" s="39"/>
      <c r="H16" s="39"/>
      <c r="I16" s="37"/>
      <c r="J16" s="39"/>
      <c r="K16" s="43"/>
      <c r="L16" s="43"/>
      <c r="M16" s="43"/>
      <c r="N16" s="43"/>
    </row>
    <row r="17" spans="2:14" s="44" customFormat="1" ht="30" customHeight="1" x14ac:dyDescent="0.2">
      <c r="B17" s="80">
        <v>3</v>
      </c>
      <c r="C17" s="331" t="s">
        <v>97</v>
      </c>
      <c r="D17" s="332"/>
      <c r="E17" s="332"/>
      <c r="F17" s="333"/>
      <c r="G17" s="39"/>
      <c r="H17" s="39"/>
      <c r="I17" s="37"/>
      <c r="J17" s="39"/>
      <c r="K17" s="43"/>
      <c r="L17" s="43"/>
      <c r="M17" s="43"/>
      <c r="N17" s="43"/>
    </row>
    <row r="18" spans="2:14" ht="20.100000000000001" customHeight="1" x14ac:dyDescent="0.45">
      <c r="C18" s="155"/>
      <c r="D18" s="156"/>
      <c r="E18" s="156"/>
      <c r="F18" s="156"/>
      <c r="G18" s="156"/>
    </row>
    <row r="19" spans="2:14" s="157" customFormat="1" ht="30" customHeight="1" x14ac:dyDescent="0.2">
      <c r="B19" s="291" t="s">
        <v>67</v>
      </c>
      <c r="C19" s="291"/>
      <c r="D19" s="84" t="s">
        <v>68</v>
      </c>
      <c r="E19" s="84" t="s">
        <v>55</v>
      </c>
      <c r="F19" s="84" t="s">
        <v>98</v>
      </c>
    </row>
    <row r="20" spans="2:14" s="157" customFormat="1" ht="27.95" customHeight="1" x14ac:dyDescent="0.2">
      <c r="B20" s="103">
        <v>1</v>
      </c>
      <c r="C20" s="18"/>
      <c r="D20" s="7"/>
      <c r="E20" s="21"/>
      <c r="F20" s="54">
        <f>ROUNDUP(E20,0)</f>
        <v>0</v>
      </c>
    </row>
    <row r="21" spans="2:14" s="157" customFormat="1" ht="27.95" customHeight="1" x14ac:dyDescent="0.2">
      <c r="B21" s="103">
        <v>2</v>
      </c>
      <c r="C21" s="18"/>
      <c r="D21" s="7"/>
      <c r="E21" s="21"/>
      <c r="F21" s="54">
        <f t="shared" ref="F21:F73" si="0">ROUNDUP(E21,0)</f>
        <v>0</v>
      </c>
    </row>
    <row r="22" spans="2:14" s="157" customFormat="1" ht="27.95" customHeight="1" x14ac:dyDescent="0.2">
      <c r="B22" s="103">
        <v>3</v>
      </c>
      <c r="C22" s="18"/>
      <c r="D22" s="7"/>
      <c r="E22" s="21"/>
      <c r="F22" s="54">
        <f t="shared" si="0"/>
        <v>0</v>
      </c>
    </row>
    <row r="23" spans="2:14" s="157" customFormat="1" ht="27.95" customHeight="1" x14ac:dyDescent="0.2">
      <c r="B23" s="103">
        <v>4</v>
      </c>
      <c r="C23" s="18"/>
      <c r="D23" s="7"/>
      <c r="E23" s="21"/>
      <c r="F23" s="54">
        <f t="shared" si="0"/>
        <v>0</v>
      </c>
    </row>
    <row r="24" spans="2:14" s="157" customFormat="1" ht="27.95" customHeight="1" x14ac:dyDescent="0.2">
      <c r="B24" s="103">
        <v>5</v>
      </c>
      <c r="C24" s="18"/>
      <c r="D24" s="7"/>
      <c r="E24" s="21"/>
      <c r="F24" s="54">
        <f t="shared" si="0"/>
        <v>0</v>
      </c>
    </row>
    <row r="25" spans="2:14" s="157" customFormat="1" ht="27.95" customHeight="1" x14ac:dyDescent="0.2">
      <c r="B25" s="103">
        <v>6</v>
      </c>
      <c r="C25" s="18"/>
      <c r="D25" s="7"/>
      <c r="E25" s="21"/>
      <c r="F25" s="54">
        <f t="shared" si="0"/>
        <v>0</v>
      </c>
    </row>
    <row r="26" spans="2:14" s="157" customFormat="1" ht="27.95" customHeight="1" x14ac:dyDescent="0.2">
      <c r="B26" s="103">
        <v>7</v>
      </c>
      <c r="C26" s="18"/>
      <c r="D26" s="7"/>
      <c r="E26" s="21"/>
      <c r="F26" s="54">
        <f t="shared" si="0"/>
        <v>0</v>
      </c>
    </row>
    <row r="27" spans="2:14" s="157" customFormat="1" ht="27.95" customHeight="1" x14ac:dyDescent="0.2">
      <c r="B27" s="103">
        <v>8</v>
      </c>
      <c r="C27" s="18"/>
      <c r="D27" s="7"/>
      <c r="E27" s="21"/>
      <c r="F27" s="54">
        <f t="shared" si="0"/>
        <v>0</v>
      </c>
    </row>
    <row r="28" spans="2:14" s="157" customFormat="1" ht="27.95" customHeight="1" x14ac:dyDescent="0.2">
      <c r="B28" s="103">
        <v>9</v>
      </c>
      <c r="C28" s="18"/>
      <c r="D28" s="7"/>
      <c r="E28" s="21"/>
      <c r="F28" s="54">
        <f t="shared" si="0"/>
        <v>0</v>
      </c>
    </row>
    <row r="29" spans="2:14" s="157" customFormat="1" ht="27.95" customHeight="1" x14ac:dyDescent="0.2">
      <c r="B29" s="103">
        <v>10</v>
      </c>
      <c r="C29" s="18"/>
      <c r="D29" s="7"/>
      <c r="E29" s="21"/>
      <c r="F29" s="54">
        <f t="shared" si="0"/>
        <v>0</v>
      </c>
    </row>
    <row r="30" spans="2:14" s="157" customFormat="1" ht="27.95" customHeight="1" x14ac:dyDescent="0.2">
      <c r="B30" s="103">
        <v>11</v>
      </c>
      <c r="C30" s="18"/>
      <c r="D30" s="7"/>
      <c r="E30" s="21"/>
      <c r="F30" s="54">
        <f t="shared" si="0"/>
        <v>0</v>
      </c>
    </row>
    <row r="31" spans="2:14" s="157" customFormat="1" ht="27.95" customHeight="1" x14ac:dyDescent="0.2">
      <c r="B31" s="103">
        <v>12</v>
      </c>
      <c r="C31" s="18"/>
      <c r="D31" s="7"/>
      <c r="E31" s="21"/>
      <c r="F31" s="54">
        <f t="shared" si="0"/>
        <v>0</v>
      </c>
    </row>
    <row r="32" spans="2:14" s="157" customFormat="1" ht="27.95" customHeight="1" x14ac:dyDescent="0.2">
      <c r="B32" s="103">
        <v>13</v>
      </c>
      <c r="C32" s="18"/>
      <c r="D32" s="7"/>
      <c r="E32" s="21"/>
      <c r="F32" s="54">
        <f t="shared" si="0"/>
        <v>0</v>
      </c>
    </row>
    <row r="33" spans="2:6" s="157" customFormat="1" ht="27.95" customHeight="1" x14ac:dyDescent="0.2">
      <c r="B33" s="103">
        <v>14</v>
      </c>
      <c r="C33" s="18"/>
      <c r="D33" s="7"/>
      <c r="E33" s="21"/>
      <c r="F33" s="54">
        <f t="shared" si="0"/>
        <v>0</v>
      </c>
    </row>
    <row r="34" spans="2:6" s="157" customFormat="1" ht="27.95" customHeight="1" x14ac:dyDescent="0.2">
      <c r="B34" s="103">
        <v>15</v>
      </c>
      <c r="C34" s="18"/>
      <c r="D34" s="7"/>
      <c r="E34" s="21"/>
      <c r="F34" s="54">
        <f t="shared" si="0"/>
        <v>0</v>
      </c>
    </row>
    <row r="35" spans="2:6" s="157" customFormat="1" ht="27.95" customHeight="1" x14ac:dyDescent="0.2">
      <c r="B35" s="103">
        <v>16</v>
      </c>
      <c r="C35" s="18"/>
      <c r="D35" s="7"/>
      <c r="E35" s="21"/>
      <c r="F35" s="54">
        <f t="shared" si="0"/>
        <v>0</v>
      </c>
    </row>
    <row r="36" spans="2:6" s="157" customFormat="1" ht="27.95" customHeight="1" x14ac:dyDescent="0.2">
      <c r="B36" s="103">
        <v>17</v>
      </c>
      <c r="C36" s="18"/>
      <c r="D36" s="7"/>
      <c r="E36" s="21"/>
      <c r="F36" s="54">
        <f t="shared" si="0"/>
        <v>0</v>
      </c>
    </row>
    <row r="37" spans="2:6" s="157" customFormat="1" ht="27.95" customHeight="1" x14ac:dyDescent="0.2">
      <c r="B37" s="103">
        <v>18</v>
      </c>
      <c r="C37" s="18"/>
      <c r="D37" s="7"/>
      <c r="E37" s="21"/>
      <c r="F37" s="54">
        <f t="shared" si="0"/>
        <v>0</v>
      </c>
    </row>
    <row r="38" spans="2:6" s="157" customFormat="1" ht="27.95" customHeight="1" x14ac:dyDescent="0.2">
      <c r="B38" s="103">
        <v>19</v>
      </c>
      <c r="C38" s="18"/>
      <c r="D38" s="7"/>
      <c r="E38" s="21"/>
      <c r="F38" s="54">
        <f t="shared" si="0"/>
        <v>0</v>
      </c>
    </row>
    <row r="39" spans="2:6" s="157" customFormat="1" ht="27.95" customHeight="1" x14ac:dyDescent="0.2">
      <c r="B39" s="103">
        <v>20</v>
      </c>
      <c r="C39" s="18"/>
      <c r="D39" s="7"/>
      <c r="E39" s="21"/>
      <c r="F39" s="54">
        <f t="shared" si="0"/>
        <v>0</v>
      </c>
    </row>
    <row r="40" spans="2:6" s="157" customFormat="1" ht="27.95" customHeight="1" x14ac:dyDescent="0.2">
      <c r="B40" s="103">
        <v>21</v>
      </c>
      <c r="C40" s="18"/>
      <c r="D40" s="7"/>
      <c r="E40" s="21"/>
      <c r="F40" s="54">
        <f t="shared" si="0"/>
        <v>0</v>
      </c>
    </row>
    <row r="41" spans="2:6" s="157" customFormat="1" ht="27.95" customHeight="1" x14ac:dyDescent="0.2">
      <c r="B41" s="103">
        <v>22</v>
      </c>
      <c r="C41" s="18"/>
      <c r="D41" s="7"/>
      <c r="E41" s="21"/>
      <c r="F41" s="54">
        <f t="shared" si="0"/>
        <v>0</v>
      </c>
    </row>
    <row r="42" spans="2:6" s="157" customFormat="1" ht="27.95" customHeight="1" x14ac:dyDescent="0.2">
      <c r="B42" s="103">
        <v>23</v>
      </c>
      <c r="C42" s="18"/>
      <c r="D42" s="7"/>
      <c r="E42" s="21"/>
      <c r="F42" s="54">
        <f t="shared" si="0"/>
        <v>0</v>
      </c>
    </row>
    <row r="43" spans="2:6" s="157" customFormat="1" ht="27.95" customHeight="1" x14ac:dyDescent="0.2">
      <c r="B43" s="103">
        <v>24</v>
      </c>
      <c r="C43" s="18"/>
      <c r="D43" s="7"/>
      <c r="E43" s="21"/>
      <c r="F43" s="54">
        <f t="shared" si="0"/>
        <v>0</v>
      </c>
    </row>
    <row r="44" spans="2:6" s="157" customFormat="1" ht="27.95" customHeight="1" x14ac:dyDescent="0.2">
      <c r="B44" s="103">
        <v>25</v>
      </c>
      <c r="C44" s="18"/>
      <c r="D44" s="7"/>
      <c r="E44" s="21"/>
      <c r="F44" s="54">
        <f t="shared" si="0"/>
        <v>0</v>
      </c>
    </row>
    <row r="45" spans="2:6" s="157" customFormat="1" ht="27.95" customHeight="1" x14ac:dyDescent="0.2">
      <c r="B45" s="103">
        <v>26</v>
      </c>
      <c r="C45" s="18"/>
      <c r="D45" s="7"/>
      <c r="E45" s="21"/>
      <c r="F45" s="54">
        <f t="shared" si="0"/>
        <v>0</v>
      </c>
    </row>
    <row r="46" spans="2:6" s="157" customFormat="1" ht="27.95" customHeight="1" x14ac:dyDescent="0.2">
      <c r="B46" s="103">
        <v>27</v>
      </c>
      <c r="C46" s="18"/>
      <c r="D46" s="7"/>
      <c r="E46" s="21"/>
      <c r="F46" s="54">
        <f t="shared" si="0"/>
        <v>0</v>
      </c>
    </row>
    <row r="47" spans="2:6" s="157" customFormat="1" ht="27.95" customHeight="1" x14ac:dyDescent="0.2">
      <c r="B47" s="103">
        <v>28</v>
      </c>
      <c r="C47" s="18"/>
      <c r="D47" s="7"/>
      <c r="E47" s="21"/>
      <c r="F47" s="54">
        <f t="shared" si="0"/>
        <v>0</v>
      </c>
    </row>
    <row r="48" spans="2:6" s="157" customFormat="1" ht="27.95" customHeight="1" x14ac:dyDescent="0.2">
      <c r="B48" s="103">
        <v>29</v>
      </c>
      <c r="C48" s="18"/>
      <c r="D48" s="7"/>
      <c r="E48" s="21"/>
      <c r="F48" s="54">
        <f t="shared" si="0"/>
        <v>0</v>
      </c>
    </row>
    <row r="49" spans="2:6" s="157" customFormat="1" ht="27.95" customHeight="1" x14ac:dyDescent="0.2">
      <c r="B49" s="103">
        <v>30</v>
      </c>
      <c r="C49" s="18"/>
      <c r="D49" s="7"/>
      <c r="E49" s="21"/>
      <c r="F49" s="54">
        <f t="shared" si="0"/>
        <v>0</v>
      </c>
    </row>
    <row r="50" spans="2:6" s="157" customFormat="1" ht="27.95" customHeight="1" x14ac:dyDescent="0.2">
      <c r="B50" s="103">
        <v>31</v>
      </c>
      <c r="C50" s="18"/>
      <c r="D50" s="7"/>
      <c r="E50" s="21"/>
      <c r="F50" s="54">
        <f t="shared" si="0"/>
        <v>0</v>
      </c>
    </row>
    <row r="51" spans="2:6" s="157" customFormat="1" ht="27.95" customHeight="1" x14ac:dyDescent="0.2">
      <c r="B51" s="103">
        <v>32</v>
      </c>
      <c r="C51" s="18"/>
      <c r="D51" s="7"/>
      <c r="E51" s="21"/>
      <c r="F51" s="54">
        <f t="shared" si="0"/>
        <v>0</v>
      </c>
    </row>
    <row r="52" spans="2:6" s="157" customFormat="1" ht="27.95" customHeight="1" x14ac:dyDescent="0.2">
      <c r="B52" s="103">
        <v>33</v>
      </c>
      <c r="C52" s="18"/>
      <c r="D52" s="7"/>
      <c r="E52" s="21"/>
      <c r="F52" s="54">
        <f t="shared" si="0"/>
        <v>0</v>
      </c>
    </row>
    <row r="53" spans="2:6" s="157" customFormat="1" ht="27.95" customHeight="1" x14ac:dyDescent="0.2">
      <c r="B53" s="103">
        <v>34</v>
      </c>
      <c r="C53" s="18"/>
      <c r="D53" s="7"/>
      <c r="E53" s="21"/>
      <c r="F53" s="54">
        <f t="shared" si="0"/>
        <v>0</v>
      </c>
    </row>
    <row r="54" spans="2:6" s="157" customFormat="1" ht="27.95" customHeight="1" x14ac:dyDescent="0.2">
      <c r="B54" s="103">
        <v>35</v>
      </c>
      <c r="C54" s="18"/>
      <c r="D54" s="7"/>
      <c r="E54" s="21"/>
      <c r="F54" s="54">
        <f t="shared" si="0"/>
        <v>0</v>
      </c>
    </row>
    <row r="55" spans="2:6" s="157" customFormat="1" ht="27.95" customHeight="1" x14ac:dyDescent="0.2">
      <c r="B55" s="103">
        <v>36</v>
      </c>
      <c r="C55" s="18"/>
      <c r="D55" s="7"/>
      <c r="E55" s="21"/>
      <c r="F55" s="54">
        <f t="shared" si="0"/>
        <v>0</v>
      </c>
    </row>
    <row r="56" spans="2:6" s="157" customFormat="1" ht="27.95" customHeight="1" x14ac:dyDescent="0.2">
      <c r="B56" s="103">
        <v>37</v>
      </c>
      <c r="C56" s="18"/>
      <c r="D56" s="7"/>
      <c r="E56" s="21"/>
      <c r="F56" s="54">
        <f t="shared" si="0"/>
        <v>0</v>
      </c>
    </row>
    <row r="57" spans="2:6" s="157" customFormat="1" ht="27.95" customHeight="1" x14ac:dyDescent="0.2">
      <c r="B57" s="103">
        <v>38</v>
      </c>
      <c r="C57" s="18"/>
      <c r="D57" s="7"/>
      <c r="E57" s="21"/>
      <c r="F57" s="54">
        <f t="shared" si="0"/>
        <v>0</v>
      </c>
    </row>
    <row r="58" spans="2:6" s="157" customFormat="1" ht="27.95" customHeight="1" x14ac:dyDescent="0.2">
      <c r="B58" s="103">
        <v>39</v>
      </c>
      <c r="C58" s="18"/>
      <c r="D58" s="7"/>
      <c r="E58" s="21"/>
      <c r="F58" s="54">
        <f t="shared" si="0"/>
        <v>0</v>
      </c>
    </row>
    <row r="59" spans="2:6" s="157" customFormat="1" ht="27.95" customHeight="1" x14ac:dyDescent="0.2">
      <c r="B59" s="103">
        <v>40</v>
      </c>
      <c r="C59" s="18"/>
      <c r="D59" s="7"/>
      <c r="E59" s="21"/>
      <c r="F59" s="54">
        <f t="shared" si="0"/>
        <v>0</v>
      </c>
    </row>
    <row r="60" spans="2:6" s="157" customFormat="1" ht="27.95" customHeight="1" x14ac:dyDescent="0.2">
      <c r="B60" s="103">
        <v>41</v>
      </c>
      <c r="C60" s="18"/>
      <c r="D60" s="7"/>
      <c r="E60" s="21"/>
      <c r="F60" s="54">
        <f t="shared" si="0"/>
        <v>0</v>
      </c>
    </row>
    <row r="61" spans="2:6" s="157" customFormat="1" ht="27.95" customHeight="1" x14ac:dyDescent="0.2">
      <c r="B61" s="103">
        <v>42</v>
      </c>
      <c r="C61" s="18"/>
      <c r="D61" s="7"/>
      <c r="E61" s="21"/>
      <c r="F61" s="54">
        <f t="shared" si="0"/>
        <v>0</v>
      </c>
    </row>
    <row r="62" spans="2:6" s="157" customFormat="1" ht="27.95" customHeight="1" x14ac:dyDescent="0.2">
      <c r="B62" s="103">
        <v>43</v>
      </c>
      <c r="C62" s="18"/>
      <c r="D62" s="7"/>
      <c r="E62" s="21"/>
      <c r="F62" s="54">
        <f t="shared" si="0"/>
        <v>0</v>
      </c>
    </row>
    <row r="63" spans="2:6" s="157" customFormat="1" ht="27.95" customHeight="1" x14ac:dyDescent="0.2">
      <c r="B63" s="103">
        <v>44</v>
      </c>
      <c r="C63" s="18"/>
      <c r="D63" s="7"/>
      <c r="E63" s="21"/>
      <c r="F63" s="54">
        <f t="shared" si="0"/>
        <v>0</v>
      </c>
    </row>
    <row r="64" spans="2:6" s="157" customFormat="1" ht="27.95" customHeight="1" x14ac:dyDescent="0.2">
      <c r="B64" s="103">
        <v>45</v>
      </c>
      <c r="C64" s="18"/>
      <c r="D64" s="7"/>
      <c r="E64" s="21"/>
      <c r="F64" s="54">
        <f t="shared" si="0"/>
        <v>0</v>
      </c>
    </row>
    <row r="65" spans="2:6" s="157" customFormat="1" ht="27.95" customHeight="1" x14ac:dyDescent="0.2">
      <c r="B65" s="103">
        <v>46</v>
      </c>
      <c r="C65" s="18"/>
      <c r="D65" s="7"/>
      <c r="E65" s="21"/>
      <c r="F65" s="54">
        <f t="shared" si="0"/>
        <v>0</v>
      </c>
    </row>
    <row r="66" spans="2:6" s="157" customFormat="1" ht="27.95" customHeight="1" x14ac:dyDescent="0.2">
      <c r="B66" s="103">
        <v>47</v>
      </c>
      <c r="C66" s="18"/>
      <c r="D66" s="7"/>
      <c r="E66" s="21"/>
      <c r="F66" s="54">
        <f t="shared" si="0"/>
        <v>0</v>
      </c>
    </row>
    <row r="67" spans="2:6" s="157" customFormat="1" ht="27.95" customHeight="1" x14ac:dyDescent="0.2">
      <c r="B67" s="103">
        <v>48</v>
      </c>
      <c r="C67" s="18"/>
      <c r="D67" s="7"/>
      <c r="E67" s="21"/>
      <c r="F67" s="54">
        <f t="shared" si="0"/>
        <v>0</v>
      </c>
    </row>
    <row r="68" spans="2:6" s="157" customFormat="1" ht="27.95" customHeight="1" x14ac:dyDescent="0.2">
      <c r="B68" s="103">
        <v>49</v>
      </c>
      <c r="C68" s="18"/>
      <c r="D68" s="7"/>
      <c r="E68" s="21"/>
      <c r="F68" s="54">
        <f t="shared" si="0"/>
        <v>0</v>
      </c>
    </row>
    <row r="69" spans="2:6" s="158" customFormat="1" ht="27.95" customHeight="1" x14ac:dyDescent="0.2">
      <c r="B69" s="103">
        <v>50</v>
      </c>
      <c r="C69" s="18"/>
      <c r="D69" s="7"/>
      <c r="E69" s="21"/>
      <c r="F69" s="54">
        <f t="shared" si="0"/>
        <v>0</v>
      </c>
    </row>
    <row r="70" spans="2:6" s="112" customFormat="1" ht="27.95" customHeight="1" x14ac:dyDescent="0.2">
      <c r="B70" s="103">
        <v>51</v>
      </c>
      <c r="C70" s="18"/>
      <c r="D70" s="7"/>
      <c r="E70" s="21"/>
      <c r="F70" s="54">
        <f t="shared" si="0"/>
        <v>0</v>
      </c>
    </row>
    <row r="71" spans="2:6" s="112" customFormat="1" ht="27.95" customHeight="1" x14ac:dyDescent="0.2">
      <c r="B71" s="103">
        <v>52</v>
      </c>
      <c r="C71" s="18"/>
      <c r="D71" s="7"/>
      <c r="E71" s="21"/>
      <c r="F71" s="54">
        <f t="shared" si="0"/>
        <v>0</v>
      </c>
    </row>
    <row r="72" spans="2:6" s="112" customFormat="1" ht="27.95" customHeight="1" x14ac:dyDescent="0.2">
      <c r="B72" s="103">
        <v>53</v>
      </c>
      <c r="C72" s="18"/>
      <c r="D72" s="7"/>
      <c r="E72" s="21"/>
      <c r="F72" s="54">
        <f t="shared" si="0"/>
        <v>0</v>
      </c>
    </row>
    <row r="73" spans="2:6" s="112" customFormat="1" ht="27.95" customHeight="1" x14ac:dyDescent="0.2">
      <c r="B73" s="103">
        <v>54</v>
      </c>
      <c r="C73" s="18"/>
      <c r="D73" s="7"/>
      <c r="E73" s="21"/>
      <c r="F73" s="54">
        <f t="shared" si="0"/>
        <v>0</v>
      </c>
    </row>
    <row r="74" spans="2:6" s="112" customFormat="1" ht="27.95" customHeight="1" x14ac:dyDescent="0.2">
      <c r="B74" s="107">
        <v>55</v>
      </c>
      <c r="C74" s="274" t="s">
        <v>99</v>
      </c>
      <c r="D74" s="275"/>
      <c r="E74" s="57">
        <f>SUM(E20:E73)</f>
        <v>0</v>
      </c>
      <c r="F74" s="57">
        <f>SUM(F20:F73)</f>
        <v>0</v>
      </c>
    </row>
    <row r="75" spans="2:6" ht="15.75" x14ac:dyDescent="0.25">
      <c r="C75" s="159"/>
      <c r="D75" s="159"/>
      <c r="E75" s="159"/>
      <c r="F75" s="159"/>
    </row>
    <row r="76" spans="2:6" s="39" customFormat="1" ht="14.25" x14ac:dyDescent="0.2">
      <c r="C76" s="160"/>
    </row>
  </sheetData>
  <sheetProtection algorithmName="SHA-512" hashValue="UvNsaZEGk6jJQeSFsrhps4RH/CVfc0cGkIGvoFqeRvKOWZksLibl6QhJihobUlYf84hNAhabANJ0Xga6oAmHVg==" saltValue="hoa3HMdBS6j92tEl3SLy+w==" spinCount="100000" sheet="1" objects="1" scenarios="1"/>
  <mergeCells count="16">
    <mergeCell ref="C11:F11"/>
    <mergeCell ref="B2:F2"/>
    <mergeCell ref="C4:F4"/>
    <mergeCell ref="C74:D74"/>
    <mergeCell ref="B6:C6"/>
    <mergeCell ref="B19:C19"/>
    <mergeCell ref="C15:F15"/>
    <mergeCell ref="C16:F16"/>
    <mergeCell ref="C17:F17"/>
    <mergeCell ref="C9:F9"/>
    <mergeCell ref="B8:F8"/>
    <mergeCell ref="D6:F6"/>
    <mergeCell ref="C3:F3"/>
    <mergeCell ref="B14:F14"/>
    <mergeCell ref="C12:F12"/>
    <mergeCell ref="C10:F10"/>
  </mergeCells>
  <phoneticPr fontId="43" type="noConversion"/>
  <pageMargins left="0.7" right="0.7" top="0.75" bottom="0.75" header="0.3" footer="0.3"/>
  <headerFooter>
    <oddFooter>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B8663-C74F-4B3B-AF38-F1F8E97B7AE2}">
  <sheetPr codeName="Sheet9"/>
  <dimension ref="B1:Q85"/>
  <sheetViews>
    <sheetView showGridLines="0" topLeftCell="A21" zoomScaleNormal="100" workbookViewId="0">
      <selection activeCell="H19" sqref="H19"/>
    </sheetView>
  </sheetViews>
  <sheetFormatPr defaultRowHeight="15" x14ac:dyDescent="0.2"/>
  <cols>
    <col min="1" max="1" width="9.09765625"/>
    <col min="2" max="2" width="5.69921875" customWidth="1"/>
    <col min="3" max="3" width="11.8984375" customWidth="1"/>
    <col min="4" max="4" width="9" customWidth="1"/>
    <col min="5" max="5" width="13.59765625" customWidth="1"/>
    <col min="6" max="6" width="17.69921875" customWidth="1"/>
    <col min="7" max="7" width="14.59765625" customWidth="1"/>
    <col min="8" max="8" width="61.59765625" customWidth="1"/>
    <col min="260" max="260" width="9" customWidth="1"/>
    <col min="261" max="261" width="13.59765625" customWidth="1"/>
    <col min="262" max="262" width="17.69921875" customWidth="1"/>
    <col min="263" max="263" width="13.19921875" bestFit="1" customWidth="1"/>
    <col min="264" max="264" width="33.59765625" customWidth="1"/>
    <col min="516" max="516" width="9" customWidth="1"/>
    <col min="517" max="517" width="13.59765625" customWidth="1"/>
    <col min="518" max="518" width="17.69921875" customWidth="1"/>
    <col min="519" max="519" width="13.19921875" bestFit="1" customWidth="1"/>
    <col min="520" max="520" width="33.59765625" customWidth="1"/>
    <col min="772" max="772" width="9" customWidth="1"/>
    <col min="773" max="773" width="13.59765625" customWidth="1"/>
    <col min="774" max="774" width="17.69921875" customWidth="1"/>
    <col min="775" max="775" width="13.19921875" bestFit="1" customWidth="1"/>
    <col min="776" max="776" width="33.59765625" customWidth="1"/>
    <col min="1028" max="1028" width="9" customWidth="1"/>
    <col min="1029" max="1029" width="13.59765625" customWidth="1"/>
    <col min="1030" max="1030" width="17.69921875" customWidth="1"/>
    <col min="1031" max="1031" width="13.19921875" bestFit="1" customWidth="1"/>
    <col min="1032" max="1032" width="33.59765625" customWidth="1"/>
    <col min="1284" max="1284" width="9" customWidth="1"/>
    <col min="1285" max="1285" width="13.59765625" customWidth="1"/>
    <col min="1286" max="1286" width="17.69921875" customWidth="1"/>
    <col min="1287" max="1287" width="13.19921875" bestFit="1" customWidth="1"/>
    <col min="1288" max="1288" width="33.59765625" customWidth="1"/>
    <col min="1540" max="1540" width="9" customWidth="1"/>
    <col min="1541" max="1541" width="13.59765625" customWidth="1"/>
    <col min="1542" max="1542" width="17.69921875" customWidth="1"/>
    <col min="1543" max="1543" width="13.19921875" bestFit="1" customWidth="1"/>
    <col min="1544" max="1544" width="33.59765625" customWidth="1"/>
    <col min="1796" max="1796" width="9" customWidth="1"/>
    <col min="1797" max="1797" width="13.59765625" customWidth="1"/>
    <col min="1798" max="1798" width="17.69921875" customWidth="1"/>
    <col min="1799" max="1799" width="13.19921875" bestFit="1" customWidth="1"/>
    <col min="1800" max="1800" width="33.59765625" customWidth="1"/>
    <col min="2052" max="2052" width="9" customWidth="1"/>
    <col min="2053" max="2053" width="13.59765625" customWidth="1"/>
    <col min="2054" max="2054" width="17.69921875" customWidth="1"/>
    <col min="2055" max="2055" width="13.19921875" bestFit="1" customWidth="1"/>
    <col min="2056" max="2056" width="33.59765625" customWidth="1"/>
    <col min="2308" max="2308" width="9" customWidth="1"/>
    <col min="2309" max="2309" width="13.59765625" customWidth="1"/>
    <col min="2310" max="2310" width="17.69921875" customWidth="1"/>
    <col min="2311" max="2311" width="13.19921875" bestFit="1" customWidth="1"/>
    <col min="2312" max="2312" width="33.59765625" customWidth="1"/>
    <col min="2564" max="2564" width="9" customWidth="1"/>
    <col min="2565" max="2565" width="13.59765625" customWidth="1"/>
    <col min="2566" max="2566" width="17.69921875" customWidth="1"/>
    <col min="2567" max="2567" width="13.19921875" bestFit="1" customWidth="1"/>
    <col min="2568" max="2568" width="33.59765625" customWidth="1"/>
    <col min="2820" max="2820" width="9" customWidth="1"/>
    <col min="2821" max="2821" width="13.59765625" customWidth="1"/>
    <col min="2822" max="2822" width="17.69921875" customWidth="1"/>
    <col min="2823" max="2823" width="13.19921875" bestFit="1" customWidth="1"/>
    <col min="2824" max="2824" width="33.59765625" customWidth="1"/>
    <col min="3076" max="3076" width="9" customWidth="1"/>
    <col min="3077" max="3077" width="13.59765625" customWidth="1"/>
    <col min="3078" max="3078" width="17.69921875" customWidth="1"/>
    <col min="3079" max="3079" width="13.19921875" bestFit="1" customWidth="1"/>
    <col min="3080" max="3080" width="33.59765625" customWidth="1"/>
    <col min="3332" max="3332" width="9" customWidth="1"/>
    <col min="3333" max="3333" width="13.59765625" customWidth="1"/>
    <col min="3334" max="3334" width="17.69921875" customWidth="1"/>
    <col min="3335" max="3335" width="13.19921875" bestFit="1" customWidth="1"/>
    <col min="3336" max="3336" width="33.59765625" customWidth="1"/>
    <col min="3588" max="3588" width="9" customWidth="1"/>
    <col min="3589" max="3589" width="13.59765625" customWidth="1"/>
    <col min="3590" max="3590" width="17.69921875" customWidth="1"/>
    <col min="3591" max="3591" width="13.19921875" bestFit="1" customWidth="1"/>
    <col min="3592" max="3592" width="33.59765625" customWidth="1"/>
    <col min="3844" max="3844" width="9" customWidth="1"/>
    <col min="3845" max="3845" width="13.59765625" customWidth="1"/>
    <col min="3846" max="3846" width="17.69921875" customWidth="1"/>
    <col min="3847" max="3847" width="13.19921875" bestFit="1" customWidth="1"/>
    <col min="3848" max="3848" width="33.59765625" customWidth="1"/>
    <col min="4100" max="4100" width="9" customWidth="1"/>
    <col min="4101" max="4101" width="13.59765625" customWidth="1"/>
    <col min="4102" max="4102" width="17.69921875" customWidth="1"/>
    <col min="4103" max="4103" width="13.19921875" bestFit="1" customWidth="1"/>
    <col min="4104" max="4104" width="33.59765625" customWidth="1"/>
    <col min="4356" max="4356" width="9" customWidth="1"/>
    <col min="4357" max="4357" width="13.59765625" customWidth="1"/>
    <col min="4358" max="4358" width="17.69921875" customWidth="1"/>
    <col min="4359" max="4359" width="13.19921875" bestFit="1" customWidth="1"/>
    <col min="4360" max="4360" width="33.59765625" customWidth="1"/>
    <col min="4612" max="4612" width="9" customWidth="1"/>
    <col min="4613" max="4613" width="13.59765625" customWidth="1"/>
    <col min="4614" max="4614" width="17.69921875" customWidth="1"/>
    <col min="4615" max="4615" width="13.19921875" bestFit="1" customWidth="1"/>
    <col min="4616" max="4616" width="33.59765625" customWidth="1"/>
    <col min="4868" max="4868" width="9" customWidth="1"/>
    <col min="4869" max="4869" width="13.59765625" customWidth="1"/>
    <col min="4870" max="4870" width="17.69921875" customWidth="1"/>
    <col min="4871" max="4871" width="13.19921875" bestFit="1" customWidth="1"/>
    <col min="4872" max="4872" width="33.59765625" customWidth="1"/>
    <col min="5124" max="5124" width="9" customWidth="1"/>
    <col min="5125" max="5125" width="13.59765625" customWidth="1"/>
    <col min="5126" max="5126" width="17.69921875" customWidth="1"/>
    <col min="5127" max="5127" width="13.19921875" bestFit="1" customWidth="1"/>
    <col min="5128" max="5128" width="33.59765625" customWidth="1"/>
    <col min="5380" max="5380" width="9" customWidth="1"/>
    <col min="5381" max="5381" width="13.59765625" customWidth="1"/>
    <col min="5382" max="5382" width="17.69921875" customWidth="1"/>
    <col min="5383" max="5383" width="13.19921875" bestFit="1" customWidth="1"/>
    <col min="5384" max="5384" width="33.59765625" customWidth="1"/>
    <col min="5636" max="5636" width="9" customWidth="1"/>
    <col min="5637" max="5637" width="13.59765625" customWidth="1"/>
    <col min="5638" max="5638" width="17.69921875" customWidth="1"/>
    <col min="5639" max="5639" width="13.19921875" bestFit="1" customWidth="1"/>
    <col min="5640" max="5640" width="33.59765625" customWidth="1"/>
    <col min="5892" max="5892" width="9" customWidth="1"/>
    <col min="5893" max="5893" width="13.59765625" customWidth="1"/>
    <col min="5894" max="5894" width="17.69921875" customWidth="1"/>
    <col min="5895" max="5895" width="13.19921875" bestFit="1" customWidth="1"/>
    <col min="5896" max="5896" width="33.59765625" customWidth="1"/>
    <col min="6148" max="6148" width="9" customWidth="1"/>
    <col min="6149" max="6149" width="13.59765625" customWidth="1"/>
    <col min="6150" max="6150" width="17.69921875" customWidth="1"/>
    <col min="6151" max="6151" width="13.19921875" bestFit="1" customWidth="1"/>
    <col min="6152" max="6152" width="33.59765625" customWidth="1"/>
    <col min="6404" max="6404" width="9" customWidth="1"/>
    <col min="6405" max="6405" width="13.59765625" customWidth="1"/>
    <col min="6406" max="6406" width="17.69921875" customWidth="1"/>
    <col min="6407" max="6407" width="13.19921875" bestFit="1" customWidth="1"/>
    <col min="6408" max="6408" width="33.59765625" customWidth="1"/>
    <col min="6660" max="6660" width="9" customWidth="1"/>
    <col min="6661" max="6661" width="13.59765625" customWidth="1"/>
    <col min="6662" max="6662" width="17.69921875" customWidth="1"/>
    <col min="6663" max="6663" width="13.19921875" bestFit="1" customWidth="1"/>
    <col min="6664" max="6664" width="33.59765625" customWidth="1"/>
    <col min="6916" max="6916" width="9" customWidth="1"/>
    <col min="6917" max="6917" width="13.59765625" customWidth="1"/>
    <col min="6918" max="6918" width="17.69921875" customWidth="1"/>
    <col min="6919" max="6919" width="13.19921875" bestFit="1" customWidth="1"/>
    <col min="6920" max="6920" width="33.59765625" customWidth="1"/>
    <col min="7172" max="7172" width="9" customWidth="1"/>
    <col min="7173" max="7173" width="13.59765625" customWidth="1"/>
    <col min="7174" max="7174" width="17.69921875" customWidth="1"/>
    <col min="7175" max="7175" width="13.19921875" bestFit="1" customWidth="1"/>
    <col min="7176" max="7176" width="33.59765625" customWidth="1"/>
    <col min="7428" max="7428" width="9" customWidth="1"/>
    <col min="7429" max="7429" width="13.59765625" customWidth="1"/>
    <col min="7430" max="7430" width="17.69921875" customWidth="1"/>
    <col min="7431" max="7431" width="13.19921875" bestFit="1" customWidth="1"/>
    <col min="7432" max="7432" width="33.59765625" customWidth="1"/>
    <col min="7684" max="7684" width="9" customWidth="1"/>
    <col min="7685" max="7685" width="13.59765625" customWidth="1"/>
    <col min="7686" max="7686" width="17.69921875" customWidth="1"/>
    <col min="7687" max="7687" width="13.19921875" bestFit="1" customWidth="1"/>
    <col min="7688" max="7688" width="33.59765625" customWidth="1"/>
    <col min="7940" max="7940" width="9" customWidth="1"/>
    <col min="7941" max="7941" width="13.59765625" customWidth="1"/>
    <col min="7942" max="7942" width="17.69921875" customWidth="1"/>
    <col min="7943" max="7943" width="13.19921875" bestFit="1" customWidth="1"/>
    <col min="7944" max="7944" width="33.59765625" customWidth="1"/>
    <col min="8196" max="8196" width="9" customWidth="1"/>
    <col min="8197" max="8197" width="13.59765625" customWidth="1"/>
    <col min="8198" max="8198" width="17.69921875" customWidth="1"/>
    <col min="8199" max="8199" width="13.19921875" bestFit="1" customWidth="1"/>
    <col min="8200" max="8200" width="33.59765625" customWidth="1"/>
    <col min="8452" max="8452" width="9" customWidth="1"/>
    <col min="8453" max="8453" width="13.59765625" customWidth="1"/>
    <col min="8454" max="8454" width="17.69921875" customWidth="1"/>
    <col min="8455" max="8455" width="13.19921875" bestFit="1" customWidth="1"/>
    <col min="8456" max="8456" width="33.59765625" customWidth="1"/>
    <col min="8708" max="8708" width="9" customWidth="1"/>
    <col min="8709" max="8709" width="13.59765625" customWidth="1"/>
    <col min="8710" max="8710" width="17.69921875" customWidth="1"/>
    <col min="8711" max="8711" width="13.19921875" bestFit="1" customWidth="1"/>
    <col min="8712" max="8712" width="33.59765625" customWidth="1"/>
    <col min="8964" max="8964" width="9" customWidth="1"/>
    <col min="8965" max="8965" width="13.59765625" customWidth="1"/>
    <col min="8966" max="8966" width="17.69921875" customWidth="1"/>
    <col min="8967" max="8967" width="13.19921875" bestFit="1" customWidth="1"/>
    <col min="8968" max="8968" width="33.59765625" customWidth="1"/>
    <col min="9220" max="9220" width="9" customWidth="1"/>
    <col min="9221" max="9221" width="13.59765625" customWidth="1"/>
    <col min="9222" max="9222" width="17.69921875" customWidth="1"/>
    <col min="9223" max="9223" width="13.19921875" bestFit="1" customWidth="1"/>
    <col min="9224" max="9224" width="33.59765625" customWidth="1"/>
    <col min="9476" max="9476" width="9" customWidth="1"/>
    <col min="9477" max="9477" width="13.59765625" customWidth="1"/>
    <col min="9478" max="9478" width="17.69921875" customWidth="1"/>
    <col min="9479" max="9479" width="13.19921875" bestFit="1" customWidth="1"/>
    <col min="9480" max="9480" width="33.59765625" customWidth="1"/>
    <col min="9732" max="9732" width="9" customWidth="1"/>
    <col min="9733" max="9733" width="13.59765625" customWidth="1"/>
    <col min="9734" max="9734" width="17.69921875" customWidth="1"/>
    <col min="9735" max="9735" width="13.19921875" bestFit="1" customWidth="1"/>
    <col min="9736" max="9736" width="33.59765625" customWidth="1"/>
    <col min="9988" max="9988" width="9" customWidth="1"/>
    <col min="9989" max="9989" width="13.59765625" customWidth="1"/>
    <col min="9990" max="9990" width="17.69921875" customWidth="1"/>
    <col min="9991" max="9991" width="13.19921875" bestFit="1" customWidth="1"/>
    <col min="9992" max="9992" width="33.59765625" customWidth="1"/>
    <col min="10244" max="10244" width="9" customWidth="1"/>
    <col min="10245" max="10245" width="13.59765625" customWidth="1"/>
    <col min="10246" max="10246" width="17.69921875" customWidth="1"/>
    <col min="10247" max="10247" width="13.19921875" bestFit="1" customWidth="1"/>
    <col min="10248" max="10248" width="33.59765625" customWidth="1"/>
    <col min="10500" max="10500" width="9" customWidth="1"/>
    <col min="10501" max="10501" width="13.59765625" customWidth="1"/>
    <col min="10502" max="10502" width="17.69921875" customWidth="1"/>
    <col min="10503" max="10503" width="13.19921875" bestFit="1" customWidth="1"/>
    <col min="10504" max="10504" width="33.59765625" customWidth="1"/>
    <col min="10756" max="10756" width="9" customWidth="1"/>
    <col min="10757" max="10757" width="13.59765625" customWidth="1"/>
    <col min="10758" max="10758" width="17.69921875" customWidth="1"/>
    <col min="10759" max="10759" width="13.19921875" bestFit="1" customWidth="1"/>
    <col min="10760" max="10760" width="33.59765625" customWidth="1"/>
    <col min="11012" max="11012" width="9" customWidth="1"/>
    <col min="11013" max="11013" width="13.59765625" customWidth="1"/>
    <col min="11014" max="11014" width="17.69921875" customWidth="1"/>
    <col min="11015" max="11015" width="13.19921875" bestFit="1" customWidth="1"/>
    <col min="11016" max="11016" width="33.59765625" customWidth="1"/>
    <col min="11268" max="11268" width="9" customWidth="1"/>
    <col min="11269" max="11269" width="13.59765625" customWidth="1"/>
    <col min="11270" max="11270" width="17.69921875" customWidth="1"/>
    <col min="11271" max="11271" width="13.19921875" bestFit="1" customWidth="1"/>
    <col min="11272" max="11272" width="33.59765625" customWidth="1"/>
    <col min="11524" max="11524" width="9" customWidth="1"/>
    <col min="11525" max="11525" width="13.59765625" customWidth="1"/>
    <col min="11526" max="11526" width="17.69921875" customWidth="1"/>
    <col min="11527" max="11527" width="13.19921875" bestFit="1" customWidth="1"/>
    <col min="11528" max="11528" width="33.59765625" customWidth="1"/>
    <col min="11780" max="11780" width="9" customWidth="1"/>
    <col min="11781" max="11781" width="13.59765625" customWidth="1"/>
    <col min="11782" max="11782" width="17.69921875" customWidth="1"/>
    <col min="11783" max="11783" width="13.19921875" bestFit="1" customWidth="1"/>
    <col min="11784" max="11784" width="33.59765625" customWidth="1"/>
    <col min="12036" max="12036" width="9" customWidth="1"/>
    <col min="12037" max="12037" width="13.59765625" customWidth="1"/>
    <col min="12038" max="12038" width="17.69921875" customWidth="1"/>
    <col min="12039" max="12039" width="13.19921875" bestFit="1" customWidth="1"/>
    <col min="12040" max="12040" width="33.59765625" customWidth="1"/>
    <col min="12292" max="12292" width="9" customWidth="1"/>
    <col min="12293" max="12293" width="13.59765625" customWidth="1"/>
    <col min="12294" max="12294" width="17.69921875" customWidth="1"/>
    <col min="12295" max="12295" width="13.19921875" bestFit="1" customWidth="1"/>
    <col min="12296" max="12296" width="33.59765625" customWidth="1"/>
    <col min="12548" max="12548" width="9" customWidth="1"/>
    <col min="12549" max="12549" width="13.59765625" customWidth="1"/>
    <col min="12550" max="12550" width="17.69921875" customWidth="1"/>
    <col min="12551" max="12551" width="13.19921875" bestFit="1" customWidth="1"/>
    <col min="12552" max="12552" width="33.59765625" customWidth="1"/>
    <col min="12804" max="12804" width="9" customWidth="1"/>
    <col min="12805" max="12805" width="13.59765625" customWidth="1"/>
    <col min="12806" max="12806" width="17.69921875" customWidth="1"/>
    <col min="12807" max="12807" width="13.19921875" bestFit="1" customWidth="1"/>
    <col min="12808" max="12808" width="33.59765625" customWidth="1"/>
    <col min="13060" max="13060" width="9" customWidth="1"/>
    <col min="13061" max="13061" width="13.59765625" customWidth="1"/>
    <col min="13062" max="13062" width="17.69921875" customWidth="1"/>
    <col min="13063" max="13063" width="13.19921875" bestFit="1" customWidth="1"/>
    <col min="13064" max="13064" width="33.59765625" customWidth="1"/>
    <col min="13316" max="13316" width="9" customWidth="1"/>
    <col min="13317" max="13317" width="13.59765625" customWidth="1"/>
    <col min="13318" max="13318" width="17.69921875" customWidth="1"/>
    <col min="13319" max="13319" width="13.19921875" bestFit="1" customWidth="1"/>
    <col min="13320" max="13320" width="33.59765625" customWidth="1"/>
    <col min="13572" max="13572" width="9" customWidth="1"/>
    <col min="13573" max="13573" width="13.59765625" customWidth="1"/>
    <col min="13574" max="13574" width="17.69921875" customWidth="1"/>
    <col min="13575" max="13575" width="13.19921875" bestFit="1" customWidth="1"/>
    <col min="13576" max="13576" width="33.59765625" customWidth="1"/>
    <col min="13828" max="13828" width="9" customWidth="1"/>
    <col min="13829" max="13829" width="13.59765625" customWidth="1"/>
    <col min="13830" max="13830" width="17.69921875" customWidth="1"/>
    <col min="13831" max="13831" width="13.19921875" bestFit="1" customWidth="1"/>
    <col min="13832" max="13832" width="33.59765625" customWidth="1"/>
    <col min="14084" max="14084" width="9" customWidth="1"/>
    <col min="14085" max="14085" width="13.59765625" customWidth="1"/>
    <col min="14086" max="14086" width="17.69921875" customWidth="1"/>
    <col min="14087" max="14087" width="13.19921875" bestFit="1" customWidth="1"/>
    <col min="14088" max="14088" width="33.59765625" customWidth="1"/>
    <col min="14340" max="14340" width="9" customWidth="1"/>
    <col min="14341" max="14341" width="13.59765625" customWidth="1"/>
    <col min="14342" max="14342" width="17.69921875" customWidth="1"/>
    <col min="14343" max="14343" width="13.19921875" bestFit="1" customWidth="1"/>
    <col min="14344" max="14344" width="33.59765625" customWidth="1"/>
    <col min="14596" max="14596" width="9" customWidth="1"/>
    <col min="14597" max="14597" width="13.59765625" customWidth="1"/>
    <col min="14598" max="14598" width="17.69921875" customWidth="1"/>
    <col min="14599" max="14599" width="13.19921875" bestFit="1" customWidth="1"/>
    <col min="14600" max="14600" width="33.59765625" customWidth="1"/>
    <col min="14852" max="14852" width="9" customWidth="1"/>
    <col min="14853" max="14853" width="13.59765625" customWidth="1"/>
    <col min="14854" max="14854" width="17.69921875" customWidth="1"/>
    <col min="14855" max="14855" width="13.19921875" bestFit="1" customWidth="1"/>
    <col min="14856" max="14856" width="33.59765625" customWidth="1"/>
    <col min="15108" max="15108" width="9" customWidth="1"/>
    <col min="15109" max="15109" width="13.59765625" customWidth="1"/>
    <col min="15110" max="15110" width="17.69921875" customWidth="1"/>
    <col min="15111" max="15111" width="13.19921875" bestFit="1" customWidth="1"/>
    <col min="15112" max="15112" width="33.59765625" customWidth="1"/>
    <col min="15364" max="15364" width="9" customWidth="1"/>
    <col min="15365" max="15365" width="13.59765625" customWidth="1"/>
    <col min="15366" max="15366" width="17.69921875" customWidth="1"/>
    <col min="15367" max="15367" width="13.19921875" bestFit="1" customWidth="1"/>
    <col min="15368" max="15368" width="33.59765625" customWidth="1"/>
    <col min="15620" max="15620" width="9" customWidth="1"/>
    <col min="15621" max="15621" width="13.59765625" customWidth="1"/>
    <col min="15622" max="15622" width="17.69921875" customWidth="1"/>
    <col min="15623" max="15623" width="13.19921875" bestFit="1" customWidth="1"/>
    <col min="15624" max="15624" width="33.59765625" customWidth="1"/>
    <col min="15876" max="15876" width="9" customWidth="1"/>
    <col min="15877" max="15877" width="13.59765625" customWidth="1"/>
    <col min="15878" max="15878" width="17.69921875" customWidth="1"/>
    <col min="15879" max="15879" width="13.19921875" bestFit="1" customWidth="1"/>
    <col min="15880" max="15880" width="33.59765625" customWidth="1"/>
    <col min="16132" max="16132" width="9" customWidth="1"/>
    <col min="16133" max="16133" width="13.59765625" customWidth="1"/>
    <col min="16134" max="16134" width="17.69921875" customWidth="1"/>
    <col min="16135" max="16135" width="13.19921875" bestFit="1" customWidth="1"/>
    <col min="16136" max="16136" width="33.59765625" customWidth="1"/>
  </cols>
  <sheetData>
    <row r="1" spans="2:13" s="33" customFormat="1" ht="20.100000000000001" customHeight="1" x14ac:dyDescent="0.45"/>
    <row r="2" spans="2:13" s="33" customFormat="1" ht="20.100000000000001" customHeight="1" x14ac:dyDescent="0.45">
      <c r="C2" s="260" t="str">
        <f>Exhibit_Title</f>
        <v xml:space="preserve">Exhibit - C Requested Budget Template </v>
      </c>
      <c r="D2" s="260"/>
      <c r="E2" s="260"/>
      <c r="F2" s="260"/>
      <c r="G2" s="260"/>
      <c r="H2" s="260"/>
      <c r="I2" s="32"/>
      <c r="J2" s="32"/>
      <c r="K2" s="32"/>
      <c r="L2" s="32"/>
      <c r="M2" s="32"/>
    </row>
    <row r="3" spans="2:13" s="33" customFormat="1" ht="20.100000000000001" customHeight="1" x14ac:dyDescent="0.45">
      <c r="C3" s="260" t="str">
        <f>Sol_Number</f>
        <v xml:space="preserve">Solicitation RFA  HHS0016733 </v>
      </c>
      <c r="D3" s="260"/>
      <c r="E3" s="260"/>
      <c r="F3" s="260"/>
      <c r="G3" s="260"/>
      <c r="H3" s="260"/>
      <c r="I3" s="32"/>
      <c r="J3" s="32"/>
      <c r="K3" s="32"/>
      <c r="L3" s="32"/>
      <c r="M3" s="32"/>
    </row>
    <row r="4" spans="2:13" s="33" customFormat="1" ht="20.100000000000001" customHeight="1" x14ac:dyDescent="0.45">
      <c r="C4" s="260" t="s">
        <v>100</v>
      </c>
      <c r="D4" s="260"/>
      <c r="E4" s="260"/>
      <c r="F4" s="260"/>
      <c r="G4" s="260"/>
      <c r="H4" s="260"/>
    </row>
    <row r="5" spans="2:13" ht="20.100000000000001" customHeight="1" x14ac:dyDescent="0.45">
      <c r="C5" s="339"/>
      <c r="D5" s="339"/>
      <c r="E5" s="339"/>
      <c r="F5" s="156"/>
      <c r="G5" s="156"/>
    </row>
    <row r="6" spans="2:13" s="71" customFormat="1" ht="20.100000000000001" customHeight="1" x14ac:dyDescent="0.2">
      <c r="B6" s="264" t="str">
        <f>Organization_Name</f>
        <v>Organization Name</v>
      </c>
      <c r="C6" s="264"/>
      <c r="D6" s="264"/>
      <c r="E6" s="266" t="str">
        <f>Org_name</f>
        <v>Enter Organization Name</v>
      </c>
      <c r="F6" s="266"/>
      <c r="G6" s="266"/>
      <c r="H6" s="266"/>
      <c r="I6" s="266"/>
    </row>
    <row r="7" spans="2:13" s="71" customFormat="1" ht="20.100000000000001" customHeight="1" x14ac:dyDescent="0.2">
      <c r="C7" s="118"/>
      <c r="D7" s="40"/>
      <c r="E7" s="135"/>
      <c r="F7" s="135"/>
      <c r="G7" s="135"/>
    </row>
    <row r="8" spans="2:13" s="39" customFormat="1" ht="20.100000000000001" customHeight="1" x14ac:dyDescent="0.2">
      <c r="B8" s="325" t="str">
        <f>_xlfn.CONCAT(Instructions, " - ", "Indirect Category Detail")</f>
        <v>Instructions and Information - Indirect Category Detail</v>
      </c>
      <c r="C8" s="325"/>
      <c r="D8" s="325"/>
      <c r="E8" s="325"/>
      <c r="F8" s="325"/>
      <c r="G8" s="325"/>
      <c r="H8" s="325"/>
      <c r="I8" s="325"/>
      <c r="J8" s="37"/>
    </row>
    <row r="9" spans="2:13" s="39" customFormat="1" ht="24.95" customHeight="1" x14ac:dyDescent="0.2">
      <c r="B9" s="130">
        <v>1</v>
      </c>
      <c r="C9" s="342" t="str">
        <f>Instruct_1</f>
        <v>When preparing the budget, you should budget for all costs that your organization will incur in carrying out the HHSC program.</v>
      </c>
      <c r="D9" s="342"/>
      <c r="E9" s="342"/>
      <c r="F9" s="342"/>
      <c r="G9" s="342"/>
      <c r="H9" s="342"/>
      <c r="I9" s="342"/>
      <c r="J9" s="37"/>
    </row>
    <row r="10" spans="2:13" s="39" customFormat="1" ht="24.95" customHeight="1" x14ac:dyDescent="0.2">
      <c r="B10" s="130">
        <f>B9+1</f>
        <v>2</v>
      </c>
      <c r="C10" s="342" t="str">
        <f>Instruct_7</f>
        <v xml:space="preserve">Respondent shall complete all "orange" highlighted cells if applicable. </v>
      </c>
      <c r="D10" s="342"/>
      <c r="E10" s="342"/>
      <c r="F10" s="342"/>
      <c r="G10" s="342"/>
      <c r="H10" s="342"/>
      <c r="I10" s="342"/>
      <c r="J10" s="37"/>
    </row>
    <row r="11" spans="2:13" s="39" customFormat="1" ht="24.95" customHeight="1" x14ac:dyDescent="0.2">
      <c r="B11" s="130">
        <f>B10+1</f>
        <v>3</v>
      </c>
      <c r="C11" s="342" t="str">
        <f>Instruct_8</f>
        <v>Blue cell totals and subtotals are automatically calculated. Other Blue cells may be informational, auto-populated, or do not require data.</v>
      </c>
      <c r="D11" s="342"/>
      <c r="E11" s="342"/>
      <c r="F11" s="342"/>
      <c r="G11" s="342"/>
      <c r="H11" s="342"/>
      <c r="I11" s="342"/>
      <c r="J11" s="37"/>
    </row>
    <row r="12" spans="2:13" ht="20.100000000000001" customHeight="1" x14ac:dyDescent="0.2"/>
    <row r="13" spans="2:13" ht="20.100000000000001" customHeight="1" x14ac:dyDescent="0.2">
      <c r="B13" s="363" t="str">
        <f>_xlfn.CONCAT(Instructions, " - ", "Indirect Cost Basis")</f>
        <v>Instructions and Information - Indirect Cost Basis</v>
      </c>
      <c r="C13" s="363"/>
      <c r="D13" s="363"/>
      <c r="E13" s="363"/>
      <c r="F13" s="363"/>
      <c r="G13" s="363"/>
      <c r="H13" s="363"/>
      <c r="I13" s="363"/>
    </row>
    <row r="14" spans="2:13" ht="20.100000000000001" customHeight="1" x14ac:dyDescent="0.2">
      <c r="B14" s="161">
        <v>1</v>
      </c>
      <c r="C14" s="343" t="s">
        <v>101</v>
      </c>
      <c r="D14" s="344"/>
      <c r="E14" s="344"/>
      <c r="F14" s="344"/>
      <c r="G14" s="344"/>
      <c r="H14" s="344"/>
      <c r="I14" s="345"/>
    </row>
    <row r="15" spans="2:13" ht="20.100000000000001" customHeight="1" x14ac:dyDescent="0.25">
      <c r="C15" s="162"/>
      <c r="D15" s="163"/>
      <c r="E15" s="163"/>
      <c r="F15" s="164"/>
    </row>
    <row r="16" spans="2:13" ht="27.95" customHeight="1" x14ac:dyDescent="0.2">
      <c r="B16" s="352" t="s">
        <v>102</v>
      </c>
      <c r="C16" s="352"/>
      <c r="D16" s="346" t="s">
        <v>103</v>
      </c>
      <c r="E16" s="347"/>
      <c r="F16" s="347"/>
      <c r="G16" s="347"/>
      <c r="H16" s="347"/>
      <c r="I16" s="348"/>
    </row>
    <row r="17" spans="2:9" ht="58.5" customHeight="1" x14ac:dyDescent="0.2">
      <c r="B17" s="337"/>
      <c r="C17" s="338"/>
      <c r="D17" s="349" t="s">
        <v>104</v>
      </c>
      <c r="E17" s="350"/>
      <c r="F17" s="350"/>
      <c r="G17" s="350"/>
      <c r="H17" s="350"/>
      <c r="I17" s="351"/>
    </row>
    <row r="18" spans="2:9" ht="20.100000000000001" customHeight="1" x14ac:dyDescent="0.2"/>
    <row r="19" spans="2:9" ht="27.95" customHeight="1" x14ac:dyDescent="0.25">
      <c r="D19" s="165" t="s">
        <v>105</v>
      </c>
      <c r="F19" s="364" t="s">
        <v>88</v>
      </c>
      <c r="G19" s="365"/>
    </row>
    <row r="20" spans="2:9" s="112" customFormat="1" ht="27.95" customHeight="1" x14ac:dyDescent="0.2">
      <c r="D20" s="19"/>
      <c r="F20" s="340" t="s">
        <v>106</v>
      </c>
      <c r="G20" s="341"/>
    </row>
    <row r="21" spans="2:9" ht="20.100000000000001" customHeight="1" x14ac:dyDescent="0.2"/>
    <row r="22" spans="2:9" ht="20.100000000000001" customHeight="1" x14ac:dyDescent="0.25">
      <c r="B22" s="355" t="s">
        <v>107</v>
      </c>
      <c r="C22" s="356"/>
      <c r="D22" s="356"/>
      <c r="E22" s="356"/>
      <c r="F22" s="356"/>
      <c r="G22" s="356"/>
      <c r="H22" s="356"/>
      <c r="I22" s="357"/>
    </row>
    <row r="23" spans="2:9" ht="20.100000000000001" customHeight="1" x14ac:dyDescent="0.2">
      <c r="B23" s="354"/>
      <c r="C23" s="354"/>
      <c r="D23" s="354"/>
      <c r="E23" s="354"/>
      <c r="F23" s="354"/>
      <c r="G23" s="354"/>
      <c r="H23" s="354"/>
      <c r="I23" s="354"/>
    </row>
    <row r="24" spans="2:9" ht="20.100000000000001" customHeight="1" x14ac:dyDescent="0.2">
      <c r="B24" s="354"/>
      <c r="C24" s="354"/>
      <c r="D24" s="354"/>
      <c r="E24" s="354"/>
      <c r="F24" s="354"/>
      <c r="G24" s="354"/>
      <c r="H24" s="354"/>
      <c r="I24" s="354"/>
    </row>
    <row r="25" spans="2:9" ht="20.100000000000001" customHeight="1" x14ac:dyDescent="0.2">
      <c r="B25" s="354"/>
      <c r="C25" s="354"/>
      <c r="D25" s="354"/>
      <c r="E25" s="354"/>
      <c r="F25" s="354"/>
      <c r="G25" s="354"/>
      <c r="H25" s="354"/>
      <c r="I25" s="354"/>
    </row>
    <row r="26" spans="2:9" ht="20.100000000000001" customHeight="1" x14ac:dyDescent="0.2">
      <c r="B26" s="354"/>
      <c r="C26" s="354"/>
      <c r="D26" s="354"/>
      <c r="E26" s="354"/>
      <c r="F26" s="354"/>
      <c r="G26" s="354"/>
      <c r="H26" s="354"/>
      <c r="I26" s="354"/>
    </row>
    <row r="27" spans="2:9" ht="20.100000000000001" customHeight="1" x14ac:dyDescent="0.2">
      <c r="D27" s="166"/>
      <c r="E27" s="166"/>
      <c r="G27" s="67"/>
    </row>
    <row r="28" spans="2:9" ht="20.100000000000001" customHeight="1" x14ac:dyDescent="0.25">
      <c r="B28" s="167" t="s">
        <v>108</v>
      </c>
      <c r="C28" s="168"/>
      <c r="D28" s="169"/>
      <c r="E28" s="169"/>
      <c r="F28" s="169"/>
      <c r="G28" s="169"/>
      <c r="H28" s="169"/>
      <c r="I28" s="170"/>
    </row>
    <row r="29" spans="2:9" ht="20.100000000000001" customHeight="1" x14ac:dyDescent="0.2">
      <c r="B29" s="354"/>
      <c r="C29" s="354"/>
      <c r="D29" s="354"/>
      <c r="E29" s="354"/>
      <c r="F29" s="354"/>
      <c r="G29" s="354"/>
      <c r="H29" s="354"/>
      <c r="I29" s="354"/>
    </row>
    <row r="30" spans="2:9" ht="20.100000000000001" customHeight="1" x14ac:dyDescent="0.2">
      <c r="B30" s="354"/>
      <c r="C30" s="354"/>
      <c r="D30" s="354"/>
      <c r="E30" s="354"/>
      <c r="F30" s="354"/>
      <c r="G30" s="354"/>
      <c r="H30" s="354"/>
      <c r="I30" s="354"/>
    </row>
    <row r="31" spans="2:9" ht="20.100000000000001" customHeight="1" x14ac:dyDescent="0.2">
      <c r="B31" s="354"/>
      <c r="C31" s="354"/>
      <c r="D31" s="354"/>
      <c r="E31" s="354"/>
      <c r="F31" s="354"/>
      <c r="G31" s="354"/>
      <c r="H31" s="354"/>
      <c r="I31" s="354"/>
    </row>
    <row r="32" spans="2:9" ht="20.100000000000001" customHeight="1" x14ac:dyDescent="0.2">
      <c r="B32" s="354"/>
      <c r="C32" s="354"/>
      <c r="D32" s="354"/>
      <c r="E32" s="354"/>
      <c r="F32" s="354"/>
      <c r="G32" s="354"/>
      <c r="H32" s="354"/>
      <c r="I32" s="354"/>
    </row>
    <row r="33" spans="2:9" ht="20.100000000000001" customHeight="1" x14ac:dyDescent="0.2">
      <c r="B33" s="354"/>
      <c r="C33" s="354"/>
      <c r="D33" s="354"/>
      <c r="E33" s="354"/>
      <c r="F33" s="354"/>
      <c r="G33" s="354"/>
      <c r="H33" s="354"/>
      <c r="I33" s="354"/>
    </row>
    <row r="34" spans="2:9" ht="20.100000000000001" customHeight="1" x14ac:dyDescent="0.2">
      <c r="B34" s="354"/>
      <c r="C34" s="354"/>
      <c r="D34" s="354"/>
      <c r="E34" s="354"/>
      <c r="F34" s="354"/>
      <c r="G34" s="354"/>
      <c r="H34" s="354"/>
      <c r="I34" s="354"/>
    </row>
    <row r="35" spans="2:9" ht="20.100000000000001" customHeight="1" x14ac:dyDescent="0.2">
      <c r="D35" s="171"/>
      <c r="E35" s="166"/>
      <c r="F35" s="166"/>
      <c r="G35" s="67"/>
    </row>
    <row r="36" spans="2:9" ht="27.95" customHeight="1" x14ac:dyDescent="0.25">
      <c r="B36" s="336" t="s">
        <v>109</v>
      </c>
      <c r="C36" s="336"/>
      <c r="D36" s="334" t="s">
        <v>110</v>
      </c>
      <c r="E36" s="334"/>
      <c r="F36" s="334"/>
      <c r="G36" s="334"/>
      <c r="H36" s="334"/>
      <c r="I36" s="334"/>
    </row>
    <row r="37" spans="2:9" ht="36.75" customHeight="1" x14ac:dyDescent="0.2">
      <c r="B37" s="337"/>
      <c r="C37" s="338"/>
      <c r="D37" s="335" t="s">
        <v>111</v>
      </c>
      <c r="E37" s="335"/>
      <c r="F37" s="335"/>
      <c r="G37" s="335"/>
      <c r="H37" s="335"/>
      <c r="I37" s="335"/>
    </row>
    <row r="38" spans="2:9" ht="20.100000000000001" customHeight="1" x14ac:dyDescent="0.2">
      <c r="D38" s="172"/>
    </row>
    <row r="39" spans="2:9" ht="27.95" customHeight="1" x14ac:dyDescent="0.25">
      <c r="D39" s="165" t="s">
        <v>105</v>
      </c>
    </row>
    <row r="40" spans="2:9" ht="27.95" customHeight="1" x14ac:dyDescent="0.2">
      <c r="D40" s="19"/>
    </row>
    <row r="41" spans="2:9" ht="20.100000000000001" customHeight="1" x14ac:dyDescent="0.2">
      <c r="E41" s="173"/>
    </row>
    <row r="42" spans="2:9" ht="20.100000000000001" customHeight="1" x14ac:dyDescent="0.25">
      <c r="B42" s="355" t="s">
        <v>107</v>
      </c>
      <c r="C42" s="356"/>
      <c r="D42" s="356"/>
      <c r="E42" s="356"/>
      <c r="F42" s="356"/>
      <c r="G42" s="356"/>
      <c r="H42" s="356"/>
      <c r="I42" s="357"/>
    </row>
    <row r="43" spans="2:9" ht="20.100000000000001" customHeight="1" x14ac:dyDescent="0.2">
      <c r="B43" s="354"/>
      <c r="C43" s="354"/>
      <c r="D43" s="354"/>
      <c r="E43" s="354"/>
      <c r="F43" s="354"/>
      <c r="G43" s="354"/>
      <c r="H43" s="354"/>
      <c r="I43" s="354"/>
    </row>
    <row r="44" spans="2:9" ht="20.100000000000001" customHeight="1" x14ac:dyDescent="0.2">
      <c r="B44" s="354"/>
      <c r="C44" s="354"/>
      <c r="D44" s="354"/>
      <c r="E44" s="354"/>
      <c r="F44" s="354"/>
      <c r="G44" s="354"/>
      <c r="H44" s="354"/>
      <c r="I44" s="354"/>
    </row>
    <row r="45" spans="2:9" ht="20.100000000000001" customHeight="1" x14ac:dyDescent="0.2">
      <c r="B45" s="354"/>
      <c r="C45" s="354"/>
      <c r="D45" s="354"/>
      <c r="E45" s="354"/>
      <c r="F45" s="354"/>
      <c r="G45" s="354"/>
      <c r="H45" s="354"/>
      <c r="I45" s="354"/>
    </row>
    <row r="46" spans="2:9" ht="20.100000000000001" customHeight="1" x14ac:dyDescent="0.2">
      <c r="B46" s="354"/>
      <c r="C46" s="354"/>
      <c r="D46" s="354"/>
      <c r="E46" s="354"/>
      <c r="F46" s="354"/>
      <c r="G46" s="354"/>
      <c r="H46" s="354"/>
      <c r="I46" s="354"/>
    </row>
    <row r="47" spans="2:9" ht="20.100000000000001" customHeight="1" x14ac:dyDescent="0.2">
      <c r="B47" s="354"/>
      <c r="C47" s="354"/>
      <c r="D47" s="354"/>
      <c r="E47" s="354"/>
      <c r="F47" s="354"/>
      <c r="G47" s="354"/>
      <c r="H47" s="354"/>
      <c r="I47" s="354"/>
    </row>
    <row r="48" spans="2:9" ht="20.100000000000001" customHeight="1" x14ac:dyDescent="0.2">
      <c r="D48" s="166"/>
      <c r="E48" s="166"/>
      <c r="G48" s="67"/>
    </row>
    <row r="49" spans="2:17" ht="27.95" customHeight="1" x14ac:dyDescent="0.25">
      <c r="B49" s="174" t="s">
        <v>108</v>
      </c>
      <c r="C49" s="175"/>
      <c r="D49" s="176"/>
      <c r="E49" s="176"/>
      <c r="F49" s="176"/>
      <c r="G49" s="176"/>
      <c r="H49" s="176"/>
      <c r="I49" s="177"/>
    </row>
    <row r="50" spans="2:17" ht="20.100000000000001" customHeight="1" x14ac:dyDescent="0.2">
      <c r="B50" s="354"/>
      <c r="C50" s="354"/>
      <c r="D50" s="354"/>
      <c r="E50" s="354"/>
      <c r="F50" s="354"/>
      <c r="G50" s="354"/>
      <c r="H50" s="354"/>
      <c r="I50" s="354"/>
    </row>
    <row r="51" spans="2:17" ht="20.100000000000001" customHeight="1" x14ac:dyDescent="0.2">
      <c r="B51" s="354"/>
      <c r="C51" s="354"/>
      <c r="D51" s="354"/>
      <c r="E51" s="354"/>
      <c r="F51" s="354"/>
      <c r="G51" s="354"/>
      <c r="H51" s="354"/>
      <c r="I51" s="354"/>
    </row>
    <row r="52" spans="2:17" ht="20.100000000000001" customHeight="1" x14ac:dyDescent="0.2">
      <c r="B52" s="354"/>
      <c r="C52" s="354"/>
      <c r="D52" s="354"/>
      <c r="E52" s="354"/>
      <c r="F52" s="354"/>
      <c r="G52" s="354"/>
      <c r="H52" s="354"/>
      <c r="I52" s="354"/>
    </row>
    <row r="53" spans="2:17" ht="20.100000000000001" customHeight="1" x14ac:dyDescent="0.2">
      <c r="B53" s="354"/>
      <c r="C53" s="354"/>
      <c r="D53" s="354"/>
      <c r="E53" s="354"/>
      <c r="F53" s="354"/>
      <c r="G53" s="354"/>
      <c r="H53" s="354"/>
      <c r="I53" s="354"/>
    </row>
    <row r="54" spans="2:17" ht="20.100000000000001" customHeight="1" x14ac:dyDescent="0.2">
      <c r="B54" s="354"/>
      <c r="C54" s="354"/>
      <c r="D54" s="354"/>
      <c r="E54" s="354"/>
      <c r="F54" s="354"/>
      <c r="G54" s="354"/>
      <c r="H54" s="354"/>
      <c r="I54" s="354"/>
      <c r="Q54" s="178"/>
    </row>
    <row r="55" spans="2:17" ht="20.100000000000001" customHeight="1" x14ac:dyDescent="0.2">
      <c r="D55" s="179"/>
      <c r="E55" s="166"/>
      <c r="F55" s="166"/>
      <c r="G55" s="67"/>
    </row>
    <row r="56" spans="2:17" ht="27.95" customHeight="1" x14ac:dyDescent="0.25">
      <c r="B56" s="336" t="s">
        <v>112</v>
      </c>
      <c r="C56" s="336"/>
      <c r="D56" s="265" t="s">
        <v>113</v>
      </c>
      <c r="E56" s="265"/>
      <c r="F56" s="265"/>
      <c r="G56" s="265"/>
      <c r="H56" s="265"/>
      <c r="I56" s="265"/>
    </row>
    <row r="57" spans="2:17" ht="20.100000000000001" customHeight="1" x14ac:dyDescent="0.2">
      <c r="B57" s="361"/>
      <c r="C57" s="361"/>
      <c r="D57" s="265"/>
      <c r="E57" s="265"/>
      <c r="F57" s="265"/>
      <c r="G57" s="265"/>
      <c r="H57" s="265"/>
      <c r="I57" s="265"/>
    </row>
    <row r="58" spans="2:17" ht="20.100000000000001" customHeight="1" x14ac:dyDescent="0.2">
      <c r="B58" s="361"/>
      <c r="C58" s="361"/>
      <c r="D58" s="265"/>
      <c r="E58" s="265"/>
      <c r="F58" s="265"/>
      <c r="G58" s="265"/>
      <c r="H58" s="265"/>
      <c r="I58" s="265"/>
    </row>
    <row r="59" spans="2:17" ht="20.100000000000001" customHeight="1" x14ac:dyDescent="0.2">
      <c r="D59" s="362"/>
      <c r="E59" s="362"/>
      <c r="F59" s="362"/>
      <c r="G59" s="67"/>
    </row>
    <row r="60" spans="2:17" ht="27.95" customHeight="1" x14ac:dyDescent="0.25">
      <c r="B60" s="358" t="s">
        <v>114</v>
      </c>
      <c r="C60" s="359"/>
      <c r="D60" s="359"/>
      <c r="E60" s="359"/>
      <c r="F60" s="359"/>
      <c r="G60" s="359"/>
      <c r="H60" s="359"/>
      <c r="I60" s="360"/>
    </row>
    <row r="61" spans="2:17" ht="20.100000000000001" customHeight="1" x14ac:dyDescent="0.2">
      <c r="B61" s="354"/>
      <c r="C61" s="354"/>
      <c r="D61" s="354"/>
      <c r="E61" s="354"/>
      <c r="F61" s="354"/>
      <c r="G61" s="354"/>
      <c r="H61" s="354"/>
      <c r="I61" s="354"/>
    </row>
    <row r="62" spans="2:17" ht="20.100000000000001" customHeight="1" x14ac:dyDescent="0.2">
      <c r="B62" s="354"/>
      <c r="C62" s="354"/>
      <c r="D62" s="354"/>
      <c r="E62" s="354"/>
      <c r="F62" s="354"/>
      <c r="G62" s="354"/>
      <c r="H62" s="354"/>
      <c r="I62" s="354"/>
    </row>
    <row r="63" spans="2:17" ht="20.100000000000001" customHeight="1" x14ac:dyDescent="0.2">
      <c r="B63" s="354"/>
      <c r="C63" s="354"/>
      <c r="D63" s="354"/>
      <c r="E63" s="354"/>
      <c r="F63" s="354"/>
      <c r="G63" s="354"/>
      <c r="H63" s="354"/>
      <c r="I63" s="354"/>
    </row>
    <row r="64" spans="2:17" ht="20.100000000000001" customHeight="1" x14ac:dyDescent="0.2">
      <c r="B64" s="354"/>
      <c r="C64" s="354"/>
      <c r="D64" s="354"/>
      <c r="E64" s="354"/>
      <c r="F64" s="354"/>
      <c r="G64" s="354"/>
      <c r="H64" s="354"/>
      <c r="I64" s="354"/>
    </row>
    <row r="65" spans="2:9" ht="20.100000000000001" customHeight="1" x14ac:dyDescent="0.2">
      <c r="B65" s="354"/>
      <c r="C65" s="354"/>
      <c r="D65" s="354"/>
      <c r="E65" s="354"/>
      <c r="F65" s="354"/>
      <c r="G65" s="354"/>
      <c r="H65" s="354"/>
      <c r="I65" s="354"/>
    </row>
    <row r="66" spans="2:9" ht="27.95" customHeight="1" x14ac:dyDescent="0.25">
      <c r="B66" s="180" t="s">
        <v>115</v>
      </c>
      <c r="E66" s="166"/>
      <c r="F66" s="166"/>
      <c r="G66" s="67"/>
    </row>
    <row r="67" spans="2:9" ht="20.100000000000001" customHeight="1" x14ac:dyDescent="0.2">
      <c r="B67" s="354"/>
      <c r="C67" s="354"/>
      <c r="D67" s="354"/>
      <c r="E67" s="354"/>
      <c r="F67" s="354"/>
      <c r="G67" s="354"/>
      <c r="H67" s="354"/>
      <c r="I67" s="354"/>
    </row>
    <row r="68" spans="2:9" ht="20.100000000000001" customHeight="1" x14ac:dyDescent="0.2">
      <c r="B68" s="354"/>
      <c r="C68" s="354"/>
      <c r="D68" s="354"/>
      <c r="E68" s="354"/>
      <c r="F68" s="354"/>
      <c r="G68" s="354"/>
      <c r="H68" s="354"/>
      <c r="I68" s="354"/>
    </row>
    <row r="69" spans="2:9" ht="20.100000000000001" customHeight="1" x14ac:dyDescent="0.2">
      <c r="B69" s="354"/>
      <c r="C69" s="354"/>
      <c r="D69" s="354"/>
      <c r="E69" s="354"/>
      <c r="F69" s="354"/>
      <c r="G69" s="354"/>
      <c r="H69" s="354"/>
      <c r="I69" s="354"/>
    </row>
    <row r="70" spans="2:9" ht="20.100000000000001" customHeight="1" x14ac:dyDescent="0.2">
      <c r="B70" s="354"/>
      <c r="C70" s="354"/>
      <c r="D70" s="354"/>
      <c r="E70" s="354"/>
      <c r="F70" s="354"/>
      <c r="G70" s="354"/>
      <c r="H70" s="354"/>
      <c r="I70" s="354"/>
    </row>
    <row r="71" spans="2:9" ht="20.100000000000001" customHeight="1" x14ac:dyDescent="0.2">
      <c r="B71" s="354"/>
      <c r="C71" s="354"/>
      <c r="D71" s="354"/>
      <c r="E71" s="354"/>
      <c r="F71" s="354"/>
      <c r="G71" s="354"/>
      <c r="H71" s="354"/>
      <c r="I71" s="354"/>
    </row>
    <row r="72" spans="2:9" ht="20.100000000000001" customHeight="1" x14ac:dyDescent="0.2">
      <c r="D72" s="166"/>
      <c r="F72" s="166"/>
      <c r="G72" s="166"/>
      <c r="H72" s="166"/>
    </row>
    <row r="73" spans="2:9" ht="20.100000000000001" customHeight="1" x14ac:dyDescent="0.2"/>
    <row r="74" spans="2:9" s="39" customFormat="1" ht="20.100000000000001" customHeight="1" x14ac:dyDescent="0.2">
      <c r="B74" s="325" t="str">
        <f>_xlfn.CONCAT(Instructions, " - ", "Indirect Costs")</f>
        <v>Instructions and Information - Indirect Costs</v>
      </c>
      <c r="C74" s="325"/>
      <c r="D74" s="325"/>
      <c r="E74" s="325"/>
      <c r="F74" s="325"/>
      <c r="G74" s="325"/>
      <c r="H74" s="325"/>
      <c r="I74" s="325"/>
    </row>
    <row r="75" spans="2:9" s="39" customFormat="1" ht="20.100000000000001" customHeight="1" x14ac:dyDescent="0.2">
      <c r="B75" s="161">
        <v>1</v>
      </c>
      <c r="C75" s="353" t="s">
        <v>116</v>
      </c>
      <c r="D75" s="353"/>
      <c r="E75" s="353"/>
      <c r="F75" s="353"/>
      <c r="G75" s="353"/>
      <c r="H75" s="353"/>
      <c r="I75" s="353"/>
    </row>
    <row r="76" spans="2:9" s="39" customFormat="1" ht="20.100000000000001" customHeight="1" x14ac:dyDescent="0.2">
      <c r="B76"/>
      <c r="C76"/>
      <c r="D76" s="181"/>
      <c r="E76" s="181"/>
      <c r="F76" s="181"/>
      <c r="G76"/>
      <c r="H76"/>
      <c r="I76"/>
    </row>
    <row r="77" spans="2:9" s="39" customFormat="1" ht="20.100000000000001" customHeight="1" x14ac:dyDescent="0.2">
      <c r="B77" s="112"/>
      <c r="C77" s="112"/>
      <c r="D77" s="112"/>
      <c r="E77" s="112"/>
      <c r="F77" s="184" t="s">
        <v>117</v>
      </c>
      <c r="G77" s="30">
        <f>Tot_Dir_Cost</f>
        <v>0</v>
      </c>
      <c r="I77" s="112"/>
    </row>
    <row r="78" spans="2:9" s="39" customFormat="1" ht="20.100000000000001" customHeight="1" x14ac:dyDescent="0.25">
      <c r="E78" s="183"/>
    </row>
    <row r="79" spans="2:9" s="39" customFormat="1" ht="20.100000000000001" customHeight="1" x14ac:dyDescent="0.2">
      <c r="E79" s="160"/>
      <c r="F79" s="184" t="s">
        <v>118</v>
      </c>
      <c r="G79" s="26">
        <v>0.15</v>
      </c>
    </row>
    <row r="80" spans="2:9" ht="20.100000000000001" customHeight="1" x14ac:dyDescent="0.2">
      <c r="E80" s="43"/>
      <c r="F80" s="185"/>
      <c r="G80" s="185"/>
    </row>
    <row r="81" spans="5:7" ht="20.100000000000001" customHeight="1" x14ac:dyDescent="0.2">
      <c r="E81" s="181"/>
      <c r="F81" s="182" t="s">
        <v>119</v>
      </c>
      <c r="G81" s="186">
        <f>ROUNDUP(G77*G79,0)</f>
        <v>0</v>
      </c>
    </row>
    <row r="82" spans="5:7" ht="20.100000000000001" customHeight="1" x14ac:dyDescent="0.2"/>
    <row r="83" spans="5:7" ht="20.100000000000001" customHeight="1" x14ac:dyDescent="0.2"/>
    <row r="84" spans="5:7" ht="20.100000000000001" customHeight="1" x14ac:dyDescent="0.2"/>
    <row r="85" spans="5:7" ht="20.100000000000001" customHeight="1" x14ac:dyDescent="0.2"/>
  </sheetData>
  <sheetProtection algorithmName="SHA-512" hashValue="Wna7HpjMy3mQ8MFLm3LIF788IQouMDMJHfIClcskkkEcCWMS4hdTIiGTvOgUm52aMHY538yJOJE94lKEnoTLFA==" saltValue="xZCT/zJC75PsA2Yr2/0xUA==" spinCount="100000" sheet="1" objects="1" scenarios="1"/>
  <mergeCells count="37">
    <mergeCell ref="B23:I26"/>
    <mergeCell ref="B29:I34"/>
    <mergeCell ref="B22:I22"/>
    <mergeCell ref="B6:D6"/>
    <mergeCell ref="B8:I8"/>
    <mergeCell ref="B13:I13"/>
    <mergeCell ref="F19:G19"/>
    <mergeCell ref="C11:I11"/>
    <mergeCell ref="C10:I10"/>
    <mergeCell ref="B74:I74"/>
    <mergeCell ref="C75:I75"/>
    <mergeCell ref="B43:I47"/>
    <mergeCell ref="B42:I42"/>
    <mergeCell ref="B50:I54"/>
    <mergeCell ref="B60:I60"/>
    <mergeCell ref="B56:C56"/>
    <mergeCell ref="D56:I58"/>
    <mergeCell ref="B61:I65"/>
    <mergeCell ref="B67:I71"/>
    <mergeCell ref="B57:C58"/>
    <mergeCell ref="D59:F59"/>
    <mergeCell ref="D36:I36"/>
    <mergeCell ref="D37:I37"/>
    <mergeCell ref="B36:C36"/>
    <mergeCell ref="B37:C37"/>
    <mergeCell ref="C2:H2"/>
    <mergeCell ref="C4:H4"/>
    <mergeCell ref="C5:E5"/>
    <mergeCell ref="F20:G20"/>
    <mergeCell ref="C3:H3"/>
    <mergeCell ref="E6:I6"/>
    <mergeCell ref="C9:I9"/>
    <mergeCell ref="C14:I14"/>
    <mergeCell ref="D16:I16"/>
    <mergeCell ref="D17:I17"/>
    <mergeCell ref="B16:C16"/>
    <mergeCell ref="B17:C17"/>
  </mergeCells>
  <pageMargins left="0.7" right="0.7" top="0.75" bottom="0.75" header="0.3" footer="0.3"/>
  <pageSetup orientation="portrait" r:id="rId1"/>
  <headerFooter>
    <oddFooter>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458" r:id="rId4" name="Option Button 2">
              <controlPr defaultSize="0" autoFill="0" autoLine="0" autoPict="0">
                <anchor moveWithCells="1">
                  <from>
                    <xdr:col>2</xdr:col>
                    <xdr:colOff>171450</xdr:colOff>
                    <xdr:row>36</xdr:row>
                    <xdr:rowOff>123825</xdr:rowOff>
                  </from>
                  <to>
                    <xdr:col>2</xdr:col>
                    <xdr:colOff>504825</xdr:colOff>
                    <xdr:row>36</xdr:row>
                    <xdr:rowOff>361950</xdr:rowOff>
                  </to>
                </anchor>
              </controlPr>
            </control>
          </mc:Choice>
        </mc:AlternateContent>
        <mc:AlternateContent xmlns:mc="http://schemas.openxmlformats.org/markup-compatibility/2006">
          <mc:Choice Requires="x14">
            <control shapeId="19459" r:id="rId5" name="Option Button 3">
              <controlPr defaultSize="0" autoFill="0" autoLine="0" autoPict="0">
                <anchor moveWithCells="1">
                  <from>
                    <xdr:col>2</xdr:col>
                    <xdr:colOff>200025</xdr:colOff>
                    <xdr:row>56</xdr:row>
                    <xdr:rowOff>152400</xdr:rowOff>
                  </from>
                  <to>
                    <xdr:col>2</xdr:col>
                    <xdr:colOff>638175</xdr:colOff>
                    <xdr:row>57</xdr:row>
                    <xdr:rowOff>133350</xdr:rowOff>
                  </to>
                </anchor>
              </controlPr>
            </control>
          </mc:Choice>
        </mc:AlternateContent>
        <mc:AlternateContent xmlns:mc="http://schemas.openxmlformats.org/markup-compatibility/2006">
          <mc:Choice Requires="x14">
            <control shapeId="19457" r:id="rId6" name="Option Button 1">
              <controlPr defaultSize="0" autoFill="0" autoLine="0" autoPict="0">
                <anchor moveWithCells="1">
                  <from>
                    <xdr:col>2</xdr:col>
                    <xdr:colOff>200025</xdr:colOff>
                    <xdr:row>16</xdr:row>
                    <xdr:rowOff>95250</xdr:rowOff>
                  </from>
                  <to>
                    <xdr:col>2</xdr:col>
                    <xdr:colOff>457200</xdr:colOff>
                    <xdr:row>16</xdr:row>
                    <xdr:rowOff>647700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A19B42B-3E1B-4C67-A84C-17C48D574910}">
          <x14:formula1>
            <xm:f>'Data '!$B$38:$B$40</xm:f>
          </x14:formula1>
          <xm:sqref>F20:G20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9B6DAA-95AE-4395-BE97-D43F0243D2D9}">
  <sheetPr codeName="Sheet3">
    <pageSetUpPr fitToPage="1"/>
  </sheetPr>
  <dimension ref="B1:K38"/>
  <sheetViews>
    <sheetView showGridLines="0" topLeftCell="A30" zoomScaleNormal="100" workbookViewId="0">
      <selection activeCell="C3" sqref="C3:H3"/>
    </sheetView>
  </sheetViews>
  <sheetFormatPr defaultRowHeight="15" x14ac:dyDescent="0.2"/>
  <cols>
    <col min="1" max="1" width="9.09765625"/>
    <col min="2" max="2" width="5.69921875" customWidth="1"/>
    <col min="3" max="3" width="15.69921875" customWidth="1"/>
    <col min="4" max="4" width="5.296875" customWidth="1"/>
    <col min="5" max="5" width="15.69921875" customWidth="1"/>
    <col min="6" max="8" width="20.69921875" customWidth="1"/>
    <col min="9" max="9" width="6.69921875" bestFit="1" customWidth="1"/>
    <col min="16" max="16" width="11.8984375" customWidth="1"/>
    <col min="260" max="260" width="17.19921875" customWidth="1"/>
    <col min="261" max="261" width="14.3984375" customWidth="1"/>
    <col min="262" max="262" width="13.3984375" customWidth="1"/>
    <col min="263" max="263" width="13.19921875" customWidth="1"/>
    <col min="264" max="264" width="11.796875" customWidth="1"/>
    <col min="265" max="265" width="6.69921875" bestFit="1" customWidth="1"/>
    <col min="516" max="516" width="17.19921875" customWidth="1"/>
    <col min="517" max="517" width="14.3984375" customWidth="1"/>
    <col min="518" max="518" width="13.3984375" customWidth="1"/>
    <col min="519" max="519" width="13.19921875" customWidth="1"/>
    <col min="520" max="520" width="11.796875" customWidth="1"/>
    <col min="521" max="521" width="6.69921875" bestFit="1" customWidth="1"/>
    <col min="772" max="772" width="17.19921875" customWidth="1"/>
    <col min="773" max="773" width="14.3984375" customWidth="1"/>
    <col min="774" max="774" width="13.3984375" customWidth="1"/>
    <col min="775" max="775" width="13.19921875" customWidth="1"/>
    <col min="776" max="776" width="11.796875" customWidth="1"/>
    <col min="777" max="777" width="6.69921875" bestFit="1" customWidth="1"/>
    <col min="1028" max="1028" width="17.19921875" customWidth="1"/>
    <col min="1029" max="1029" width="14.3984375" customWidth="1"/>
    <col min="1030" max="1030" width="13.3984375" customWidth="1"/>
    <col min="1031" max="1031" width="13.19921875" customWidth="1"/>
    <col min="1032" max="1032" width="11.796875" customWidth="1"/>
    <col min="1033" max="1033" width="6.69921875" bestFit="1" customWidth="1"/>
    <col min="1284" max="1284" width="17.19921875" customWidth="1"/>
    <col min="1285" max="1285" width="14.3984375" customWidth="1"/>
    <col min="1286" max="1286" width="13.3984375" customWidth="1"/>
    <col min="1287" max="1287" width="13.19921875" customWidth="1"/>
    <col min="1288" max="1288" width="11.796875" customWidth="1"/>
    <col min="1289" max="1289" width="6.69921875" bestFit="1" customWidth="1"/>
    <col min="1540" max="1540" width="17.19921875" customWidth="1"/>
    <col min="1541" max="1541" width="14.3984375" customWidth="1"/>
    <col min="1542" max="1542" width="13.3984375" customWidth="1"/>
    <col min="1543" max="1543" width="13.19921875" customWidth="1"/>
    <col min="1544" max="1544" width="11.796875" customWidth="1"/>
    <col min="1545" max="1545" width="6.69921875" bestFit="1" customWidth="1"/>
    <col min="1796" max="1796" width="17.19921875" customWidth="1"/>
    <col min="1797" max="1797" width="14.3984375" customWidth="1"/>
    <col min="1798" max="1798" width="13.3984375" customWidth="1"/>
    <col min="1799" max="1799" width="13.19921875" customWidth="1"/>
    <col min="1800" max="1800" width="11.796875" customWidth="1"/>
    <col min="1801" max="1801" width="6.69921875" bestFit="1" customWidth="1"/>
    <col min="2052" max="2052" width="17.19921875" customWidth="1"/>
    <col min="2053" max="2053" width="14.3984375" customWidth="1"/>
    <col min="2054" max="2054" width="13.3984375" customWidth="1"/>
    <col min="2055" max="2055" width="13.19921875" customWidth="1"/>
    <col min="2056" max="2056" width="11.796875" customWidth="1"/>
    <col min="2057" max="2057" width="6.69921875" bestFit="1" customWidth="1"/>
    <col min="2308" max="2308" width="17.19921875" customWidth="1"/>
    <col min="2309" max="2309" width="14.3984375" customWidth="1"/>
    <col min="2310" max="2310" width="13.3984375" customWidth="1"/>
    <col min="2311" max="2311" width="13.19921875" customWidth="1"/>
    <col min="2312" max="2312" width="11.796875" customWidth="1"/>
    <col min="2313" max="2313" width="6.69921875" bestFit="1" customWidth="1"/>
    <col min="2564" max="2564" width="17.19921875" customWidth="1"/>
    <col min="2565" max="2565" width="14.3984375" customWidth="1"/>
    <col min="2566" max="2566" width="13.3984375" customWidth="1"/>
    <col min="2567" max="2567" width="13.19921875" customWidth="1"/>
    <col min="2568" max="2568" width="11.796875" customWidth="1"/>
    <col min="2569" max="2569" width="6.69921875" bestFit="1" customWidth="1"/>
    <col min="2820" max="2820" width="17.19921875" customWidth="1"/>
    <col min="2821" max="2821" width="14.3984375" customWidth="1"/>
    <col min="2822" max="2822" width="13.3984375" customWidth="1"/>
    <col min="2823" max="2823" width="13.19921875" customWidth="1"/>
    <col min="2824" max="2824" width="11.796875" customWidth="1"/>
    <col min="2825" max="2825" width="6.69921875" bestFit="1" customWidth="1"/>
    <col min="3076" max="3076" width="17.19921875" customWidth="1"/>
    <col min="3077" max="3077" width="14.3984375" customWidth="1"/>
    <col min="3078" max="3078" width="13.3984375" customWidth="1"/>
    <col min="3079" max="3079" width="13.19921875" customWidth="1"/>
    <col min="3080" max="3080" width="11.796875" customWidth="1"/>
    <col min="3081" max="3081" width="6.69921875" bestFit="1" customWidth="1"/>
    <col min="3332" max="3332" width="17.19921875" customWidth="1"/>
    <col min="3333" max="3333" width="14.3984375" customWidth="1"/>
    <col min="3334" max="3334" width="13.3984375" customWidth="1"/>
    <col min="3335" max="3335" width="13.19921875" customWidth="1"/>
    <col min="3336" max="3336" width="11.796875" customWidth="1"/>
    <col min="3337" max="3337" width="6.69921875" bestFit="1" customWidth="1"/>
    <col min="3588" max="3588" width="17.19921875" customWidth="1"/>
    <col min="3589" max="3589" width="14.3984375" customWidth="1"/>
    <col min="3590" max="3590" width="13.3984375" customWidth="1"/>
    <col min="3591" max="3591" width="13.19921875" customWidth="1"/>
    <col min="3592" max="3592" width="11.796875" customWidth="1"/>
    <col min="3593" max="3593" width="6.69921875" bestFit="1" customWidth="1"/>
    <col min="3844" max="3844" width="17.19921875" customWidth="1"/>
    <col min="3845" max="3845" width="14.3984375" customWidth="1"/>
    <col min="3846" max="3846" width="13.3984375" customWidth="1"/>
    <col min="3847" max="3847" width="13.19921875" customWidth="1"/>
    <col min="3848" max="3848" width="11.796875" customWidth="1"/>
    <col min="3849" max="3849" width="6.69921875" bestFit="1" customWidth="1"/>
    <col min="4100" max="4100" width="17.19921875" customWidth="1"/>
    <col min="4101" max="4101" width="14.3984375" customWidth="1"/>
    <col min="4102" max="4102" width="13.3984375" customWidth="1"/>
    <col min="4103" max="4103" width="13.19921875" customWidth="1"/>
    <col min="4104" max="4104" width="11.796875" customWidth="1"/>
    <col min="4105" max="4105" width="6.69921875" bestFit="1" customWidth="1"/>
    <col min="4356" max="4356" width="17.19921875" customWidth="1"/>
    <col min="4357" max="4357" width="14.3984375" customWidth="1"/>
    <col min="4358" max="4358" width="13.3984375" customWidth="1"/>
    <col min="4359" max="4359" width="13.19921875" customWidth="1"/>
    <col min="4360" max="4360" width="11.796875" customWidth="1"/>
    <col min="4361" max="4361" width="6.69921875" bestFit="1" customWidth="1"/>
    <col min="4612" max="4612" width="17.19921875" customWidth="1"/>
    <col min="4613" max="4613" width="14.3984375" customWidth="1"/>
    <col min="4614" max="4614" width="13.3984375" customWidth="1"/>
    <col min="4615" max="4615" width="13.19921875" customWidth="1"/>
    <col min="4616" max="4616" width="11.796875" customWidth="1"/>
    <col min="4617" max="4617" width="6.69921875" bestFit="1" customWidth="1"/>
    <col min="4868" max="4868" width="17.19921875" customWidth="1"/>
    <col min="4869" max="4869" width="14.3984375" customWidth="1"/>
    <col min="4870" max="4870" width="13.3984375" customWidth="1"/>
    <col min="4871" max="4871" width="13.19921875" customWidth="1"/>
    <col min="4872" max="4872" width="11.796875" customWidth="1"/>
    <col min="4873" max="4873" width="6.69921875" bestFit="1" customWidth="1"/>
    <col min="5124" max="5124" width="17.19921875" customWidth="1"/>
    <col min="5125" max="5125" width="14.3984375" customWidth="1"/>
    <col min="5126" max="5126" width="13.3984375" customWidth="1"/>
    <col min="5127" max="5127" width="13.19921875" customWidth="1"/>
    <col min="5128" max="5128" width="11.796875" customWidth="1"/>
    <col min="5129" max="5129" width="6.69921875" bestFit="1" customWidth="1"/>
    <col min="5380" max="5380" width="17.19921875" customWidth="1"/>
    <col min="5381" max="5381" width="14.3984375" customWidth="1"/>
    <col min="5382" max="5382" width="13.3984375" customWidth="1"/>
    <col min="5383" max="5383" width="13.19921875" customWidth="1"/>
    <col min="5384" max="5384" width="11.796875" customWidth="1"/>
    <col min="5385" max="5385" width="6.69921875" bestFit="1" customWidth="1"/>
    <col min="5636" max="5636" width="17.19921875" customWidth="1"/>
    <col min="5637" max="5637" width="14.3984375" customWidth="1"/>
    <col min="5638" max="5638" width="13.3984375" customWidth="1"/>
    <col min="5639" max="5639" width="13.19921875" customWidth="1"/>
    <col min="5640" max="5640" width="11.796875" customWidth="1"/>
    <col min="5641" max="5641" width="6.69921875" bestFit="1" customWidth="1"/>
    <col min="5892" max="5892" width="17.19921875" customWidth="1"/>
    <col min="5893" max="5893" width="14.3984375" customWidth="1"/>
    <col min="5894" max="5894" width="13.3984375" customWidth="1"/>
    <col min="5895" max="5895" width="13.19921875" customWidth="1"/>
    <col min="5896" max="5896" width="11.796875" customWidth="1"/>
    <col min="5897" max="5897" width="6.69921875" bestFit="1" customWidth="1"/>
    <col min="6148" max="6148" width="17.19921875" customWidth="1"/>
    <col min="6149" max="6149" width="14.3984375" customWidth="1"/>
    <col min="6150" max="6150" width="13.3984375" customWidth="1"/>
    <col min="6151" max="6151" width="13.19921875" customWidth="1"/>
    <col min="6152" max="6152" width="11.796875" customWidth="1"/>
    <col min="6153" max="6153" width="6.69921875" bestFit="1" customWidth="1"/>
    <col min="6404" max="6404" width="17.19921875" customWidth="1"/>
    <col min="6405" max="6405" width="14.3984375" customWidth="1"/>
    <col min="6406" max="6406" width="13.3984375" customWidth="1"/>
    <col min="6407" max="6407" width="13.19921875" customWidth="1"/>
    <col min="6408" max="6408" width="11.796875" customWidth="1"/>
    <col min="6409" max="6409" width="6.69921875" bestFit="1" customWidth="1"/>
    <col min="6660" max="6660" width="17.19921875" customWidth="1"/>
    <col min="6661" max="6661" width="14.3984375" customWidth="1"/>
    <col min="6662" max="6662" width="13.3984375" customWidth="1"/>
    <col min="6663" max="6663" width="13.19921875" customWidth="1"/>
    <col min="6664" max="6664" width="11.796875" customWidth="1"/>
    <col min="6665" max="6665" width="6.69921875" bestFit="1" customWidth="1"/>
    <col min="6916" max="6916" width="17.19921875" customWidth="1"/>
    <col min="6917" max="6917" width="14.3984375" customWidth="1"/>
    <col min="6918" max="6918" width="13.3984375" customWidth="1"/>
    <col min="6919" max="6919" width="13.19921875" customWidth="1"/>
    <col min="6920" max="6920" width="11.796875" customWidth="1"/>
    <col min="6921" max="6921" width="6.69921875" bestFit="1" customWidth="1"/>
    <col min="7172" max="7172" width="17.19921875" customWidth="1"/>
    <col min="7173" max="7173" width="14.3984375" customWidth="1"/>
    <col min="7174" max="7174" width="13.3984375" customWidth="1"/>
    <col min="7175" max="7175" width="13.19921875" customWidth="1"/>
    <col min="7176" max="7176" width="11.796875" customWidth="1"/>
    <col min="7177" max="7177" width="6.69921875" bestFit="1" customWidth="1"/>
    <col min="7428" max="7428" width="17.19921875" customWidth="1"/>
    <col min="7429" max="7429" width="14.3984375" customWidth="1"/>
    <col min="7430" max="7430" width="13.3984375" customWidth="1"/>
    <col min="7431" max="7431" width="13.19921875" customWidth="1"/>
    <col min="7432" max="7432" width="11.796875" customWidth="1"/>
    <col min="7433" max="7433" width="6.69921875" bestFit="1" customWidth="1"/>
    <col min="7684" max="7684" width="17.19921875" customWidth="1"/>
    <col min="7685" max="7685" width="14.3984375" customWidth="1"/>
    <col min="7686" max="7686" width="13.3984375" customWidth="1"/>
    <col min="7687" max="7687" width="13.19921875" customWidth="1"/>
    <col min="7688" max="7688" width="11.796875" customWidth="1"/>
    <col min="7689" max="7689" width="6.69921875" bestFit="1" customWidth="1"/>
    <col min="7940" max="7940" width="17.19921875" customWidth="1"/>
    <col min="7941" max="7941" width="14.3984375" customWidth="1"/>
    <col min="7942" max="7942" width="13.3984375" customWidth="1"/>
    <col min="7943" max="7943" width="13.19921875" customWidth="1"/>
    <col min="7944" max="7944" width="11.796875" customWidth="1"/>
    <col min="7945" max="7945" width="6.69921875" bestFit="1" customWidth="1"/>
    <col min="8196" max="8196" width="17.19921875" customWidth="1"/>
    <col min="8197" max="8197" width="14.3984375" customWidth="1"/>
    <col min="8198" max="8198" width="13.3984375" customWidth="1"/>
    <col min="8199" max="8199" width="13.19921875" customWidth="1"/>
    <col min="8200" max="8200" width="11.796875" customWidth="1"/>
    <col min="8201" max="8201" width="6.69921875" bestFit="1" customWidth="1"/>
    <col min="8452" max="8452" width="17.19921875" customWidth="1"/>
    <col min="8453" max="8453" width="14.3984375" customWidth="1"/>
    <col min="8454" max="8454" width="13.3984375" customWidth="1"/>
    <col min="8455" max="8455" width="13.19921875" customWidth="1"/>
    <col min="8456" max="8456" width="11.796875" customWidth="1"/>
    <col min="8457" max="8457" width="6.69921875" bestFit="1" customWidth="1"/>
    <col min="8708" max="8708" width="17.19921875" customWidth="1"/>
    <col min="8709" max="8709" width="14.3984375" customWidth="1"/>
    <col min="8710" max="8710" width="13.3984375" customWidth="1"/>
    <col min="8711" max="8711" width="13.19921875" customWidth="1"/>
    <col min="8712" max="8712" width="11.796875" customWidth="1"/>
    <col min="8713" max="8713" width="6.69921875" bestFit="1" customWidth="1"/>
    <col min="8964" max="8964" width="17.19921875" customWidth="1"/>
    <col min="8965" max="8965" width="14.3984375" customWidth="1"/>
    <col min="8966" max="8966" width="13.3984375" customWidth="1"/>
    <col min="8967" max="8967" width="13.19921875" customWidth="1"/>
    <col min="8968" max="8968" width="11.796875" customWidth="1"/>
    <col min="8969" max="8969" width="6.69921875" bestFit="1" customWidth="1"/>
    <col min="9220" max="9220" width="17.19921875" customWidth="1"/>
    <col min="9221" max="9221" width="14.3984375" customWidth="1"/>
    <col min="9222" max="9222" width="13.3984375" customWidth="1"/>
    <col min="9223" max="9223" width="13.19921875" customWidth="1"/>
    <col min="9224" max="9224" width="11.796875" customWidth="1"/>
    <col min="9225" max="9225" width="6.69921875" bestFit="1" customWidth="1"/>
    <col min="9476" max="9476" width="17.19921875" customWidth="1"/>
    <col min="9477" max="9477" width="14.3984375" customWidth="1"/>
    <col min="9478" max="9478" width="13.3984375" customWidth="1"/>
    <col min="9479" max="9479" width="13.19921875" customWidth="1"/>
    <col min="9480" max="9480" width="11.796875" customWidth="1"/>
    <col min="9481" max="9481" width="6.69921875" bestFit="1" customWidth="1"/>
    <col min="9732" max="9732" width="17.19921875" customWidth="1"/>
    <col min="9733" max="9733" width="14.3984375" customWidth="1"/>
    <col min="9734" max="9734" width="13.3984375" customWidth="1"/>
    <col min="9735" max="9735" width="13.19921875" customWidth="1"/>
    <col min="9736" max="9736" width="11.796875" customWidth="1"/>
    <col min="9737" max="9737" width="6.69921875" bestFit="1" customWidth="1"/>
    <col min="9988" max="9988" width="17.19921875" customWidth="1"/>
    <col min="9989" max="9989" width="14.3984375" customWidth="1"/>
    <col min="9990" max="9990" width="13.3984375" customWidth="1"/>
    <col min="9991" max="9991" width="13.19921875" customWidth="1"/>
    <col min="9992" max="9992" width="11.796875" customWidth="1"/>
    <col min="9993" max="9993" width="6.69921875" bestFit="1" customWidth="1"/>
    <col min="10244" max="10244" width="17.19921875" customWidth="1"/>
    <col min="10245" max="10245" width="14.3984375" customWidth="1"/>
    <col min="10246" max="10246" width="13.3984375" customWidth="1"/>
    <col min="10247" max="10247" width="13.19921875" customWidth="1"/>
    <col min="10248" max="10248" width="11.796875" customWidth="1"/>
    <col min="10249" max="10249" width="6.69921875" bestFit="1" customWidth="1"/>
    <col min="10500" max="10500" width="17.19921875" customWidth="1"/>
    <col min="10501" max="10501" width="14.3984375" customWidth="1"/>
    <col min="10502" max="10502" width="13.3984375" customWidth="1"/>
    <col min="10503" max="10503" width="13.19921875" customWidth="1"/>
    <col min="10504" max="10504" width="11.796875" customWidth="1"/>
    <col min="10505" max="10505" width="6.69921875" bestFit="1" customWidth="1"/>
    <col min="10756" max="10756" width="17.19921875" customWidth="1"/>
    <col min="10757" max="10757" width="14.3984375" customWidth="1"/>
    <col min="10758" max="10758" width="13.3984375" customWidth="1"/>
    <col min="10759" max="10759" width="13.19921875" customWidth="1"/>
    <col min="10760" max="10760" width="11.796875" customWidth="1"/>
    <col min="10761" max="10761" width="6.69921875" bestFit="1" customWidth="1"/>
    <col min="11012" max="11012" width="17.19921875" customWidth="1"/>
    <col min="11013" max="11013" width="14.3984375" customWidth="1"/>
    <col min="11014" max="11014" width="13.3984375" customWidth="1"/>
    <col min="11015" max="11015" width="13.19921875" customWidth="1"/>
    <col min="11016" max="11016" width="11.796875" customWidth="1"/>
    <col min="11017" max="11017" width="6.69921875" bestFit="1" customWidth="1"/>
    <col min="11268" max="11268" width="17.19921875" customWidth="1"/>
    <col min="11269" max="11269" width="14.3984375" customWidth="1"/>
    <col min="11270" max="11270" width="13.3984375" customWidth="1"/>
    <col min="11271" max="11271" width="13.19921875" customWidth="1"/>
    <col min="11272" max="11272" width="11.796875" customWidth="1"/>
    <col min="11273" max="11273" width="6.69921875" bestFit="1" customWidth="1"/>
    <col min="11524" max="11524" width="17.19921875" customWidth="1"/>
    <col min="11525" max="11525" width="14.3984375" customWidth="1"/>
    <col min="11526" max="11526" width="13.3984375" customWidth="1"/>
    <col min="11527" max="11527" width="13.19921875" customWidth="1"/>
    <col min="11528" max="11528" width="11.796875" customWidth="1"/>
    <col min="11529" max="11529" width="6.69921875" bestFit="1" customWidth="1"/>
    <col min="11780" max="11780" width="17.19921875" customWidth="1"/>
    <col min="11781" max="11781" width="14.3984375" customWidth="1"/>
    <col min="11782" max="11782" width="13.3984375" customWidth="1"/>
    <col min="11783" max="11783" width="13.19921875" customWidth="1"/>
    <col min="11784" max="11784" width="11.796875" customWidth="1"/>
    <col min="11785" max="11785" width="6.69921875" bestFit="1" customWidth="1"/>
    <col min="12036" max="12036" width="17.19921875" customWidth="1"/>
    <col min="12037" max="12037" width="14.3984375" customWidth="1"/>
    <col min="12038" max="12038" width="13.3984375" customWidth="1"/>
    <col min="12039" max="12039" width="13.19921875" customWidth="1"/>
    <col min="12040" max="12040" width="11.796875" customWidth="1"/>
    <col min="12041" max="12041" width="6.69921875" bestFit="1" customWidth="1"/>
    <col min="12292" max="12292" width="17.19921875" customWidth="1"/>
    <col min="12293" max="12293" width="14.3984375" customWidth="1"/>
    <col min="12294" max="12294" width="13.3984375" customWidth="1"/>
    <col min="12295" max="12295" width="13.19921875" customWidth="1"/>
    <col min="12296" max="12296" width="11.796875" customWidth="1"/>
    <col min="12297" max="12297" width="6.69921875" bestFit="1" customWidth="1"/>
    <col min="12548" max="12548" width="17.19921875" customWidth="1"/>
    <col min="12549" max="12549" width="14.3984375" customWidth="1"/>
    <col min="12550" max="12550" width="13.3984375" customWidth="1"/>
    <col min="12551" max="12551" width="13.19921875" customWidth="1"/>
    <col min="12552" max="12552" width="11.796875" customWidth="1"/>
    <col min="12553" max="12553" width="6.69921875" bestFit="1" customWidth="1"/>
    <col min="12804" max="12804" width="17.19921875" customWidth="1"/>
    <col min="12805" max="12805" width="14.3984375" customWidth="1"/>
    <col min="12806" max="12806" width="13.3984375" customWidth="1"/>
    <col min="12807" max="12807" width="13.19921875" customWidth="1"/>
    <col min="12808" max="12808" width="11.796875" customWidth="1"/>
    <col min="12809" max="12809" width="6.69921875" bestFit="1" customWidth="1"/>
    <col min="13060" max="13060" width="17.19921875" customWidth="1"/>
    <col min="13061" max="13061" width="14.3984375" customWidth="1"/>
    <col min="13062" max="13062" width="13.3984375" customWidth="1"/>
    <col min="13063" max="13063" width="13.19921875" customWidth="1"/>
    <col min="13064" max="13064" width="11.796875" customWidth="1"/>
    <col min="13065" max="13065" width="6.69921875" bestFit="1" customWidth="1"/>
    <col min="13316" max="13316" width="17.19921875" customWidth="1"/>
    <col min="13317" max="13317" width="14.3984375" customWidth="1"/>
    <col min="13318" max="13318" width="13.3984375" customWidth="1"/>
    <col min="13319" max="13319" width="13.19921875" customWidth="1"/>
    <col min="13320" max="13320" width="11.796875" customWidth="1"/>
    <col min="13321" max="13321" width="6.69921875" bestFit="1" customWidth="1"/>
    <col min="13572" max="13572" width="17.19921875" customWidth="1"/>
    <col min="13573" max="13573" width="14.3984375" customWidth="1"/>
    <col min="13574" max="13574" width="13.3984375" customWidth="1"/>
    <col min="13575" max="13575" width="13.19921875" customWidth="1"/>
    <col min="13576" max="13576" width="11.796875" customWidth="1"/>
    <col min="13577" max="13577" width="6.69921875" bestFit="1" customWidth="1"/>
    <col min="13828" max="13828" width="17.19921875" customWidth="1"/>
    <col min="13829" max="13829" width="14.3984375" customWidth="1"/>
    <col min="13830" max="13830" width="13.3984375" customWidth="1"/>
    <col min="13831" max="13831" width="13.19921875" customWidth="1"/>
    <col min="13832" max="13832" width="11.796875" customWidth="1"/>
    <col min="13833" max="13833" width="6.69921875" bestFit="1" customWidth="1"/>
    <col min="14084" max="14084" width="17.19921875" customWidth="1"/>
    <col min="14085" max="14085" width="14.3984375" customWidth="1"/>
    <col min="14086" max="14086" width="13.3984375" customWidth="1"/>
    <col min="14087" max="14087" width="13.19921875" customWidth="1"/>
    <col min="14088" max="14088" width="11.796875" customWidth="1"/>
    <col min="14089" max="14089" width="6.69921875" bestFit="1" customWidth="1"/>
    <col min="14340" max="14340" width="17.19921875" customWidth="1"/>
    <col min="14341" max="14341" width="14.3984375" customWidth="1"/>
    <col min="14342" max="14342" width="13.3984375" customWidth="1"/>
    <col min="14343" max="14343" width="13.19921875" customWidth="1"/>
    <col min="14344" max="14344" width="11.796875" customWidth="1"/>
    <col min="14345" max="14345" width="6.69921875" bestFit="1" customWidth="1"/>
    <col min="14596" max="14596" width="17.19921875" customWidth="1"/>
    <col min="14597" max="14597" width="14.3984375" customWidth="1"/>
    <col min="14598" max="14598" width="13.3984375" customWidth="1"/>
    <col min="14599" max="14599" width="13.19921875" customWidth="1"/>
    <col min="14600" max="14600" width="11.796875" customWidth="1"/>
    <col min="14601" max="14601" width="6.69921875" bestFit="1" customWidth="1"/>
    <col min="14852" max="14852" width="17.19921875" customWidth="1"/>
    <col min="14853" max="14853" width="14.3984375" customWidth="1"/>
    <col min="14854" max="14854" width="13.3984375" customWidth="1"/>
    <col min="14855" max="14855" width="13.19921875" customWidth="1"/>
    <col min="14856" max="14856" width="11.796875" customWidth="1"/>
    <col min="14857" max="14857" width="6.69921875" bestFit="1" customWidth="1"/>
    <col min="15108" max="15108" width="17.19921875" customWidth="1"/>
    <col min="15109" max="15109" width="14.3984375" customWidth="1"/>
    <col min="15110" max="15110" width="13.3984375" customWidth="1"/>
    <col min="15111" max="15111" width="13.19921875" customWidth="1"/>
    <col min="15112" max="15112" width="11.796875" customWidth="1"/>
    <col min="15113" max="15113" width="6.69921875" bestFit="1" customWidth="1"/>
    <col min="15364" max="15364" width="17.19921875" customWidth="1"/>
    <col min="15365" max="15365" width="14.3984375" customWidth="1"/>
    <col min="15366" max="15366" width="13.3984375" customWidth="1"/>
    <col min="15367" max="15367" width="13.19921875" customWidth="1"/>
    <col min="15368" max="15368" width="11.796875" customWidth="1"/>
    <col min="15369" max="15369" width="6.69921875" bestFit="1" customWidth="1"/>
    <col min="15620" max="15620" width="17.19921875" customWidth="1"/>
    <col min="15621" max="15621" width="14.3984375" customWidth="1"/>
    <col min="15622" max="15622" width="13.3984375" customWidth="1"/>
    <col min="15623" max="15623" width="13.19921875" customWidth="1"/>
    <col min="15624" max="15624" width="11.796875" customWidth="1"/>
    <col min="15625" max="15625" width="6.69921875" bestFit="1" customWidth="1"/>
    <col min="15876" max="15876" width="17.19921875" customWidth="1"/>
    <col min="15877" max="15877" width="14.3984375" customWidth="1"/>
    <col min="15878" max="15878" width="13.3984375" customWidth="1"/>
    <col min="15879" max="15879" width="13.19921875" customWidth="1"/>
    <col min="15880" max="15880" width="11.796875" customWidth="1"/>
    <col min="15881" max="15881" width="6.69921875" bestFit="1" customWidth="1"/>
    <col min="16132" max="16132" width="17.19921875" customWidth="1"/>
    <col min="16133" max="16133" width="14.3984375" customWidth="1"/>
    <col min="16134" max="16134" width="13.3984375" customWidth="1"/>
    <col min="16135" max="16135" width="13.19921875" customWidth="1"/>
    <col min="16136" max="16136" width="11.796875" customWidth="1"/>
    <col min="16137" max="16137" width="6.69921875" bestFit="1" customWidth="1"/>
  </cols>
  <sheetData>
    <row r="1" spans="2:11" s="187" customFormat="1" ht="20.100000000000001" customHeight="1" x14ac:dyDescent="0.4"/>
    <row r="2" spans="2:11" s="187" customFormat="1" ht="20.100000000000001" customHeight="1" x14ac:dyDescent="0.4">
      <c r="C2" s="366" t="str">
        <f>Exhibit_Title</f>
        <v xml:space="preserve">Exhibit - C Requested Budget Template </v>
      </c>
      <c r="D2" s="366"/>
      <c r="E2" s="366"/>
      <c r="F2" s="366"/>
      <c r="G2" s="366"/>
      <c r="H2" s="366"/>
      <c r="I2" s="188"/>
      <c r="J2" s="188"/>
    </row>
    <row r="3" spans="2:11" s="187" customFormat="1" ht="20.100000000000001" customHeight="1" x14ac:dyDescent="0.4">
      <c r="C3" s="367" t="str">
        <f>Sol_Number</f>
        <v xml:space="preserve">Solicitation RFA  HHS0016733 </v>
      </c>
      <c r="D3" s="367"/>
      <c r="E3" s="367"/>
      <c r="F3" s="367"/>
      <c r="G3" s="367"/>
      <c r="H3" s="367"/>
      <c r="I3" s="189"/>
      <c r="J3" s="189"/>
    </row>
    <row r="4" spans="2:11" s="187" customFormat="1" ht="20.100000000000001" customHeight="1" x14ac:dyDescent="0.4">
      <c r="C4" s="260" t="s">
        <v>120</v>
      </c>
      <c r="D4" s="260"/>
      <c r="E4" s="260"/>
      <c r="F4" s="260"/>
      <c r="G4" s="260"/>
      <c r="H4" s="260"/>
      <c r="I4" s="69"/>
    </row>
    <row r="5" spans="2:11" ht="20.100000000000001" customHeight="1" x14ac:dyDescent="0.4">
      <c r="C5" s="368"/>
      <c r="D5" s="368"/>
      <c r="E5" s="368"/>
      <c r="F5" s="190"/>
      <c r="G5" s="190"/>
      <c r="H5" s="190"/>
    </row>
    <row r="6" spans="2:11" s="37" customFormat="1" ht="20.100000000000001" customHeight="1" x14ac:dyDescent="0.2">
      <c r="B6" s="370" t="str">
        <f>Organization_Name</f>
        <v>Organization Name</v>
      </c>
      <c r="C6" s="371"/>
      <c r="D6" s="372"/>
      <c r="E6" s="369" t="str">
        <f>Org_name</f>
        <v>Enter Organization Name</v>
      </c>
      <c r="F6" s="369"/>
      <c r="G6" s="369"/>
      <c r="H6" s="369"/>
    </row>
    <row r="7" spans="2:11" s="39" customFormat="1" ht="20.100000000000001" customHeight="1" x14ac:dyDescent="0.2">
      <c r="C7" s="191"/>
      <c r="D7" s="191"/>
      <c r="E7" s="192"/>
      <c r="K7" s="37"/>
    </row>
    <row r="8" spans="2:11" s="39" customFormat="1" ht="20.100000000000001" customHeight="1" x14ac:dyDescent="0.2">
      <c r="B8" s="325" t="str">
        <f>_xlfn.CONCAT(Instructions," - ","Budget Summary")</f>
        <v>Instructions and Information - Budget Summary</v>
      </c>
      <c r="C8" s="325"/>
      <c r="D8" s="325"/>
      <c r="E8" s="325"/>
      <c r="F8" s="325"/>
      <c r="G8" s="325"/>
      <c r="H8" s="325"/>
      <c r="I8" s="37"/>
      <c r="K8" s="37"/>
    </row>
    <row r="9" spans="2:11" s="39" customFormat="1" ht="20.100000000000001" customHeight="1" x14ac:dyDescent="0.2">
      <c r="B9" s="193">
        <v>1</v>
      </c>
      <c r="C9" s="303" t="str">
        <f>Instruct_1</f>
        <v>When preparing the budget, you should budget for all costs that your organization will incur in carrying out the HHSC program.</v>
      </c>
      <c r="D9" s="303"/>
      <c r="E9" s="303"/>
      <c r="F9" s="303"/>
      <c r="G9" s="303"/>
      <c r="H9" s="303"/>
      <c r="I9" s="37"/>
      <c r="K9" s="37"/>
    </row>
    <row r="10" spans="2:11" s="39" customFormat="1" ht="20.100000000000001" customHeight="1" x14ac:dyDescent="0.2">
      <c r="B10" s="130">
        <v>2</v>
      </c>
      <c r="C10" s="373" t="s">
        <v>121</v>
      </c>
      <c r="D10" s="373"/>
      <c r="E10" s="373"/>
      <c r="F10" s="373"/>
      <c r="G10" s="373"/>
      <c r="H10" s="373"/>
      <c r="I10" s="37"/>
      <c r="K10" s="37"/>
    </row>
    <row r="11" spans="2:11" s="39" customFormat="1" ht="20.100000000000001" customHeight="1" x14ac:dyDescent="0.2">
      <c r="B11" s="130">
        <v>3</v>
      </c>
      <c r="C11" s="303" t="str">
        <f>Instruct_7</f>
        <v xml:space="preserve">Respondent shall complete all "orange" highlighted cells if applicable. </v>
      </c>
      <c r="D11" s="303"/>
      <c r="E11" s="303"/>
      <c r="F11" s="303"/>
      <c r="G11" s="303"/>
      <c r="H11" s="303"/>
      <c r="I11" s="37"/>
      <c r="K11" s="37"/>
    </row>
    <row r="12" spans="2:11" s="39" customFormat="1" ht="20.100000000000001" customHeight="1" x14ac:dyDescent="0.2">
      <c r="B12" s="130">
        <v>4</v>
      </c>
      <c r="C12" s="303" t="str">
        <f>Instruct_8</f>
        <v>Blue cell totals and subtotals are automatically calculated. Other Blue cells may be informational, auto-populated, or do not require data.</v>
      </c>
      <c r="D12" s="303"/>
      <c r="E12" s="303"/>
      <c r="F12" s="303"/>
      <c r="G12" s="303"/>
      <c r="H12" s="303"/>
      <c r="I12" s="37"/>
      <c r="K12" s="37"/>
    </row>
    <row r="13" spans="2:11" s="39" customFormat="1" ht="20.100000000000001" customHeight="1" x14ac:dyDescent="0.2"/>
    <row r="14" spans="2:11" s="39" customFormat="1" ht="30" customHeight="1" x14ac:dyDescent="0.2">
      <c r="B14" s="376" t="s">
        <v>122</v>
      </c>
      <c r="C14" s="377"/>
      <c r="D14" s="378"/>
      <c r="E14" s="194" t="s">
        <v>123</v>
      </c>
    </row>
    <row r="15" spans="2:11" ht="30" customHeight="1" x14ac:dyDescent="0.2">
      <c r="B15" s="195">
        <v>1</v>
      </c>
      <c r="C15" s="383" t="s">
        <v>124</v>
      </c>
      <c r="D15" s="384"/>
      <c r="E15" s="196">
        <f>Personnel!I47</f>
        <v>0</v>
      </c>
    </row>
    <row r="16" spans="2:11" ht="30" customHeight="1" x14ac:dyDescent="0.2">
      <c r="B16" s="146">
        <f>B15+1</f>
        <v>2</v>
      </c>
      <c r="C16" s="383" t="s">
        <v>125</v>
      </c>
      <c r="D16" s="384"/>
      <c r="E16" s="196">
        <f>Personnel!I63</f>
        <v>0</v>
      </c>
    </row>
    <row r="17" spans="2:8" ht="30" customHeight="1" x14ac:dyDescent="0.2">
      <c r="B17" s="146">
        <f t="shared" ref="B17:B19" si="0">B16+1</f>
        <v>3</v>
      </c>
      <c r="C17" s="383" t="s">
        <v>126</v>
      </c>
      <c r="D17" s="384"/>
      <c r="E17" s="196">
        <f>Travel!H71</f>
        <v>0</v>
      </c>
    </row>
    <row r="18" spans="2:8" ht="30" customHeight="1" x14ac:dyDescent="0.2">
      <c r="B18" s="146">
        <f t="shared" si="0"/>
        <v>4</v>
      </c>
      <c r="C18" s="383" t="s">
        <v>127</v>
      </c>
      <c r="D18" s="384"/>
      <c r="E18" s="196">
        <f>Equipment!H44</f>
        <v>0</v>
      </c>
    </row>
    <row r="19" spans="2:8" ht="30" customHeight="1" x14ac:dyDescent="0.2">
      <c r="B19" s="146">
        <f t="shared" si="0"/>
        <v>5</v>
      </c>
      <c r="C19" s="383" t="s">
        <v>128</v>
      </c>
      <c r="D19" s="384"/>
      <c r="E19" s="196">
        <f>Supplies!G66</f>
        <v>0</v>
      </c>
    </row>
    <row r="20" spans="2:8" ht="30" customHeight="1" x14ac:dyDescent="0.2">
      <c r="B20" s="146">
        <f>B19+1</f>
        <v>6</v>
      </c>
      <c r="C20" s="383" t="s">
        <v>129</v>
      </c>
      <c r="D20" s="384"/>
      <c r="E20" s="54">
        <f>Contractual!J43</f>
        <v>0</v>
      </c>
    </row>
    <row r="21" spans="2:8" ht="30" customHeight="1" thickBot="1" x14ac:dyDescent="0.25">
      <c r="B21" s="197">
        <f>B20+1</f>
        <v>7</v>
      </c>
      <c r="C21" s="379" t="s">
        <v>130</v>
      </c>
      <c r="D21" s="380"/>
      <c r="E21" s="198">
        <f>Other!F74</f>
        <v>0</v>
      </c>
    </row>
    <row r="22" spans="2:8" ht="30" customHeight="1" x14ac:dyDescent="0.2">
      <c r="B22" s="195">
        <f>B21+1</f>
        <v>8</v>
      </c>
      <c r="C22" s="381" t="s">
        <v>131</v>
      </c>
      <c r="D22" s="382"/>
      <c r="E22" s="199">
        <f>SUM(E15:E21)</f>
        <v>0</v>
      </c>
    </row>
    <row r="23" spans="2:8" ht="30" customHeight="1" thickBot="1" x14ac:dyDescent="0.25">
      <c r="B23" s="197">
        <f>B22+1</f>
        <v>9</v>
      </c>
      <c r="C23" s="379" t="s">
        <v>132</v>
      </c>
      <c r="D23" s="380"/>
      <c r="E23" s="198">
        <f>Indirect!G81</f>
        <v>0</v>
      </c>
    </row>
    <row r="24" spans="2:8" ht="30" customHeight="1" thickBot="1" x14ac:dyDescent="0.25">
      <c r="B24" s="195">
        <f>B23+1</f>
        <v>10</v>
      </c>
      <c r="C24" s="374" t="s">
        <v>133</v>
      </c>
      <c r="D24" s="375"/>
      <c r="E24" s="200">
        <f>SUM(E22:E23)</f>
        <v>0</v>
      </c>
    </row>
    <row r="25" spans="2:8" ht="20.100000000000001" customHeight="1" x14ac:dyDescent="0.2">
      <c r="C25" s="201"/>
      <c r="D25" s="201"/>
      <c r="E25" s="202"/>
      <c r="F25" s="202"/>
      <c r="G25" s="202"/>
      <c r="H25" s="202"/>
    </row>
    <row r="26" spans="2:8" x14ac:dyDescent="0.2">
      <c r="C26" s="181"/>
      <c r="D26" s="181"/>
    </row>
    <row r="27" spans="2:8" x14ac:dyDescent="0.2">
      <c r="C27" s="181"/>
      <c r="D27" s="181"/>
    </row>
    <row r="28" spans="2:8" x14ac:dyDescent="0.2">
      <c r="C28" s="181"/>
      <c r="D28" s="181"/>
    </row>
    <row r="29" spans="2:8" x14ac:dyDescent="0.2">
      <c r="C29" s="181"/>
      <c r="D29" s="181"/>
    </row>
    <row r="30" spans="2:8" x14ac:dyDescent="0.2">
      <c r="C30" s="181"/>
      <c r="D30" s="181"/>
    </row>
    <row r="31" spans="2:8" x14ac:dyDescent="0.2">
      <c r="C31" s="181"/>
      <c r="D31" s="181"/>
    </row>
    <row r="32" spans="2:8" x14ac:dyDescent="0.2">
      <c r="C32" s="181"/>
      <c r="D32" s="181"/>
    </row>
    <row r="33" spans="3:4" x14ac:dyDescent="0.2">
      <c r="C33" s="181"/>
      <c r="D33" s="181"/>
    </row>
    <row r="34" spans="3:4" x14ac:dyDescent="0.2">
      <c r="C34" s="181"/>
      <c r="D34" s="181"/>
    </row>
    <row r="35" spans="3:4" x14ac:dyDescent="0.2">
      <c r="C35" s="181"/>
      <c r="D35" s="181"/>
    </row>
    <row r="36" spans="3:4" x14ac:dyDescent="0.2">
      <c r="C36" s="181"/>
      <c r="D36" s="181"/>
    </row>
    <row r="37" spans="3:4" x14ac:dyDescent="0.2">
      <c r="C37" s="181"/>
      <c r="D37" s="181"/>
    </row>
    <row r="38" spans="3:4" x14ac:dyDescent="0.2">
      <c r="C38" s="181"/>
      <c r="D38" s="181"/>
    </row>
  </sheetData>
  <sheetProtection algorithmName="SHA-512" hashValue="OY2obyqC0PGIjH91sU1yiEn38nr/i4FYjASLznka2PVoqUb2ynmLkBmhoU5FDCWpej/hOBRuHWeshEnitRbhOg==" saltValue="S81a5oL8tkDKr0tnYY84hg==" spinCount="100000" sheet="1" objects="1" scenarios="1"/>
  <mergeCells count="22">
    <mergeCell ref="C24:D24"/>
    <mergeCell ref="B14:D14"/>
    <mergeCell ref="C21:D21"/>
    <mergeCell ref="C23:D23"/>
    <mergeCell ref="C22:D22"/>
    <mergeCell ref="C15:D15"/>
    <mergeCell ref="C16:D16"/>
    <mergeCell ref="C17:D17"/>
    <mergeCell ref="C18:D18"/>
    <mergeCell ref="C19:D19"/>
    <mergeCell ref="C20:D20"/>
    <mergeCell ref="C11:H11"/>
    <mergeCell ref="C12:H12"/>
    <mergeCell ref="C2:H2"/>
    <mergeCell ref="C4:H4"/>
    <mergeCell ref="C3:H3"/>
    <mergeCell ref="C5:E5"/>
    <mergeCell ref="E6:H6"/>
    <mergeCell ref="B6:D6"/>
    <mergeCell ref="C10:H10"/>
    <mergeCell ref="C9:H9"/>
    <mergeCell ref="B8:H8"/>
  </mergeCells>
  <conditionalFormatting sqref="E15:E21">
    <cfRule type="expression" dxfId="1" priority="9">
      <formula>#REF!&lt;0</formula>
    </cfRule>
  </conditionalFormatting>
  <conditionalFormatting sqref="E23">
    <cfRule type="expression" dxfId="0" priority="15">
      <formula>#REF!&lt;0</formula>
    </cfRule>
  </conditionalFormatting>
  <dataValidations disablePrompts="1" count="1">
    <dataValidation showInputMessage="1" showErrorMessage="1" sqref="E7" xr:uid="{FD1960A4-BDCF-429F-9FE1-1777FF4372E1}"/>
  </dataValidations>
  <pageMargins left="0.7" right="0.7" top="0.75" bottom="0.75" header="0.3" footer="0.3"/>
  <pageSetup scale="53" fitToHeight="0"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4804F-E3ED-4F56-82BF-E4DE5FD7AADA}">
  <sheetPr codeName="Sheet51"/>
  <dimension ref="B1:L96"/>
  <sheetViews>
    <sheetView zoomScale="70" zoomScaleNormal="70" workbookViewId="0">
      <selection activeCell="C13" sqref="C13:D13"/>
    </sheetView>
  </sheetViews>
  <sheetFormatPr defaultColWidth="8.796875" defaultRowHeight="15" x14ac:dyDescent="0.2"/>
  <cols>
    <col min="1" max="1" width="5.69921875" style="203" customWidth="1"/>
    <col min="2" max="2" width="25.59765625" style="203" customWidth="1"/>
    <col min="3" max="3" width="44.3984375" style="203" customWidth="1"/>
    <col min="4" max="8" width="9.69921875" style="203" customWidth="1"/>
    <col min="9" max="9" width="3" style="203" customWidth="1"/>
    <col min="10" max="10" width="16.8984375" style="203" customWidth="1"/>
    <col min="11" max="11" width="3.19921875" style="203" customWidth="1"/>
    <col min="12" max="12" width="22.5" style="203" customWidth="1"/>
    <col min="13" max="13" width="8.796875" style="203"/>
    <col min="14" max="14" width="9.09765625" style="203" customWidth="1"/>
    <col min="15" max="16384" width="8.796875" style="203"/>
  </cols>
  <sheetData>
    <row r="1" spans="2:7" ht="203.1" customHeight="1" x14ac:dyDescent="0.2"/>
    <row r="2" spans="2:7" ht="30" customHeight="1" x14ac:dyDescent="0.2">
      <c r="B2" s="204"/>
      <c r="C2" s="204"/>
    </row>
    <row r="3" spans="2:7" ht="30" customHeight="1" x14ac:dyDescent="0.2"/>
    <row r="4" spans="2:7" ht="51" customHeight="1" x14ac:dyDescent="0.2">
      <c r="B4" s="205" t="s">
        <v>134</v>
      </c>
      <c r="C4" s="388" t="s">
        <v>135</v>
      </c>
      <c r="D4" s="388"/>
      <c r="F4" s="206"/>
      <c r="G4" s="206"/>
    </row>
    <row r="5" spans="2:7" ht="30" customHeight="1" x14ac:dyDescent="0.2">
      <c r="B5" s="207" t="s">
        <v>136</v>
      </c>
      <c r="C5" s="389" t="s">
        <v>137</v>
      </c>
      <c r="D5" s="389"/>
      <c r="F5" s="206"/>
      <c r="G5" s="206"/>
    </row>
    <row r="6" spans="2:7" ht="30" customHeight="1" x14ac:dyDescent="0.2">
      <c r="B6" s="207" t="s">
        <v>138</v>
      </c>
      <c r="C6" s="389" t="s">
        <v>139</v>
      </c>
      <c r="D6" s="389"/>
      <c r="F6" s="206"/>
      <c r="G6" s="206"/>
    </row>
    <row r="7" spans="2:7" ht="30" customHeight="1" x14ac:dyDescent="0.2">
      <c r="B7" s="207" t="s">
        <v>140</v>
      </c>
      <c r="C7" s="389" t="s">
        <v>141</v>
      </c>
      <c r="D7" s="389"/>
      <c r="F7" s="206"/>
      <c r="G7" s="206"/>
    </row>
    <row r="8" spans="2:7" ht="30" customHeight="1" x14ac:dyDescent="0.2">
      <c r="B8" s="207" t="s">
        <v>142</v>
      </c>
      <c r="C8" s="389" t="s">
        <v>143</v>
      </c>
      <c r="D8" s="389"/>
      <c r="F8" s="206"/>
      <c r="G8" s="206"/>
    </row>
    <row r="9" spans="2:7" ht="30" customHeight="1" x14ac:dyDescent="0.2">
      <c r="B9" s="207" t="s">
        <v>144</v>
      </c>
      <c r="C9" s="389" t="s">
        <v>145</v>
      </c>
      <c r="D9" s="389"/>
    </row>
    <row r="10" spans="2:7" ht="30" customHeight="1" x14ac:dyDescent="0.2">
      <c r="B10" s="208" t="s">
        <v>146</v>
      </c>
      <c r="C10" s="390" t="s">
        <v>147</v>
      </c>
      <c r="D10" s="390"/>
    </row>
    <row r="11" spans="2:7" ht="30" customHeight="1" x14ac:dyDescent="0.2">
      <c r="B11" s="209" t="s">
        <v>148</v>
      </c>
      <c r="C11" s="387" t="s">
        <v>120</v>
      </c>
      <c r="D11" s="387"/>
    </row>
    <row r="12" spans="2:7" ht="30" customHeight="1" x14ac:dyDescent="0.45">
      <c r="B12" s="210" t="s">
        <v>149</v>
      </c>
      <c r="C12" s="389" t="str">
        <f>"[To be entered by the Respondent]"</f>
        <v>[To be entered by the Respondent]</v>
      </c>
      <c r="D12" s="389"/>
      <c r="F12" s="211"/>
    </row>
    <row r="13" spans="2:7" ht="35.1" customHeight="1" x14ac:dyDescent="0.2">
      <c r="B13" s="212" t="s">
        <v>150</v>
      </c>
      <c r="C13" s="389" t="s">
        <v>151</v>
      </c>
      <c r="D13" s="389"/>
    </row>
    <row r="14" spans="2:7" ht="35.1" customHeight="1" x14ac:dyDescent="0.2">
      <c r="B14" s="212" t="s">
        <v>152</v>
      </c>
      <c r="C14" s="389" t="s">
        <v>153</v>
      </c>
      <c r="D14" s="389"/>
    </row>
    <row r="15" spans="2:7" ht="35.1" customHeight="1" x14ac:dyDescent="0.2">
      <c r="B15" s="212" t="s">
        <v>154</v>
      </c>
      <c r="C15" s="387" t="s">
        <v>155</v>
      </c>
      <c r="D15" s="387"/>
    </row>
    <row r="16" spans="2:7" ht="35.1" customHeight="1" x14ac:dyDescent="0.2">
      <c r="B16" s="212" t="s">
        <v>156</v>
      </c>
      <c r="C16" s="387" t="s">
        <v>157</v>
      </c>
      <c r="D16" s="387"/>
    </row>
    <row r="17" spans="2:12" ht="30" customHeight="1" x14ac:dyDescent="0.2">
      <c r="C17" s="203" t="s">
        <v>158</v>
      </c>
    </row>
    <row r="18" spans="2:12" ht="30" customHeight="1" x14ac:dyDescent="0.2">
      <c r="B18" s="213" t="s">
        <v>159</v>
      </c>
      <c r="C18" s="214"/>
      <c r="D18" s="215"/>
      <c r="E18" s="216"/>
    </row>
    <row r="19" spans="2:12" ht="30" customHeight="1" x14ac:dyDescent="0.2">
      <c r="B19" s="217" t="s">
        <v>160</v>
      </c>
      <c r="C19" s="218" t="s">
        <v>161</v>
      </c>
      <c r="D19" s="215"/>
      <c r="E19" s="215"/>
    </row>
    <row r="20" spans="2:12" ht="30" customHeight="1" x14ac:dyDescent="0.2">
      <c r="B20" s="219"/>
      <c r="C20" s="219"/>
      <c r="D20" s="215"/>
    </row>
    <row r="21" spans="2:12" ht="30" customHeight="1" x14ac:dyDescent="0.2">
      <c r="B21" s="220">
        <v>0</v>
      </c>
      <c r="C21" s="221" t="s">
        <v>162</v>
      </c>
      <c r="D21" s="215"/>
    </row>
    <row r="22" spans="2:12" ht="30" customHeight="1" x14ac:dyDescent="0.2">
      <c r="B22" s="220">
        <v>0.05</v>
      </c>
      <c r="C22" s="221" t="s">
        <v>163</v>
      </c>
      <c r="D22" s="215"/>
    </row>
    <row r="23" spans="2:12" ht="30" customHeight="1" x14ac:dyDescent="0.2">
      <c r="B23" s="220">
        <v>0.1</v>
      </c>
      <c r="C23" s="220"/>
      <c r="D23" s="215"/>
    </row>
    <row r="24" spans="2:12" ht="30" customHeight="1" x14ac:dyDescent="0.2">
      <c r="B24" s="220">
        <v>0.15</v>
      </c>
      <c r="C24" s="214"/>
      <c r="D24" s="215"/>
    </row>
    <row r="25" spans="2:12" ht="30" customHeight="1" x14ac:dyDescent="0.2">
      <c r="B25" s="220">
        <v>0.2</v>
      </c>
      <c r="C25" s="214"/>
      <c r="D25" s="215"/>
    </row>
    <row r="26" spans="2:12" ht="30" customHeight="1" x14ac:dyDescent="0.2">
      <c r="B26" s="220">
        <v>0.25</v>
      </c>
      <c r="C26" s="214"/>
      <c r="D26" s="215"/>
      <c r="G26" s="222"/>
      <c r="H26" s="222"/>
    </row>
    <row r="27" spans="2:12" ht="60" customHeight="1" x14ac:dyDescent="0.2">
      <c r="B27"/>
      <c r="C27" s="214"/>
      <c r="D27" s="215"/>
      <c r="F27" s="223" t="s">
        <v>164</v>
      </c>
      <c r="G27" s="222"/>
      <c r="H27" s="222"/>
      <c r="J27" s="223" t="s">
        <v>165</v>
      </c>
    </row>
    <row r="28" spans="2:12" ht="151.5" customHeight="1" x14ac:dyDescent="0.2">
      <c r="B28" s="224" t="s">
        <v>90</v>
      </c>
      <c r="C28" s="224" t="s">
        <v>88</v>
      </c>
      <c r="D28" s="215"/>
      <c r="F28" s="225" t="s">
        <v>166</v>
      </c>
      <c r="G28" s="222"/>
      <c r="H28" s="222"/>
      <c r="J28" s="226" t="s">
        <v>25</v>
      </c>
      <c r="L28" s="227"/>
    </row>
    <row r="29" spans="2:12" ht="30" customHeight="1" x14ac:dyDescent="0.2">
      <c r="B29" s="219"/>
      <c r="C29" s="219"/>
      <c r="D29" s="215"/>
      <c r="F29" s="228">
        <v>1</v>
      </c>
      <c r="G29" s="222"/>
      <c r="H29" s="222"/>
      <c r="J29" s="229" t="s">
        <v>167</v>
      </c>
    </row>
    <row r="30" spans="2:12" ht="30" customHeight="1" x14ac:dyDescent="0.2">
      <c r="B30" s="230" t="s">
        <v>168</v>
      </c>
      <c r="C30" s="230" t="s">
        <v>169</v>
      </c>
      <c r="D30" s="215"/>
      <c r="F30" s="228">
        <v>2</v>
      </c>
      <c r="G30" s="222"/>
      <c r="H30" s="222"/>
      <c r="J30" s="231" t="s">
        <v>170</v>
      </c>
    </row>
    <row r="31" spans="2:12" ht="30" customHeight="1" x14ac:dyDescent="0.2">
      <c r="B31" s="230" t="s">
        <v>171</v>
      </c>
      <c r="C31" s="230" t="s">
        <v>172</v>
      </c>
      <c r="D31" s="215"/>
      <c r="E31" s="216"/>
      <c r="F31" s="228">
        <v>3</v>
      </c>
      <c r="G31" s="222"/>
      <c r="H31" s="222"/>
    </row>
    <row r="32" spans="2:12" ht="30" customHeight="1" x14ac:dyDescent="0.2">
      <c r="B32" s="230" t="s">
        <v>173</v>
      </c>
      <c r="C32" s="230" t="s">
        <v>174</v>
      </c>
      <c r="D32" s="215"/>
      <c r="E32" s="216"/>
      <c r="F32" s="228">
        <v>4</v>
      </c>
      <c r="G32" s="222"/>
      <c r="H32" s="222"/>
    </row>
    <row r="33" spans="2:8" ht="30" customHeight="1" x14ac:dyDescent="0.2">
      <c r="B33" s="230" t="s">
        <v>175</v>
      </c>
      <c r="C33" s="230"/>
      <c r="D33" s="215"/>
      <c r="E33" s="216"/>
      <c r="F33" s="228">
        <v>5</v>
      </c>
      <c r="G33" s="222"/>
      <c r="H33" s="222"/>
    </row>
    <row r="34" spans="2:8" ht="30" customHeight="1" x14ac:dyDescent="0.2">
      <c r="B34" s="230" t="s">
        <v>176</v>
      </c>
      <c r="C34" s="214"/>
      <c r="D34" s="215"/>
      <c r="E34" s="216"/>
      <c r="F34" s="228">
        <v>6</v>
      </c>
      <c r="G34" s="222"/>
      <c r="H34" s="222"/>
    </row>
    <row r="35" spans="2:8" ht="30" customHeight="1" x14ac:dyDescent="0.2">
      <c r="B35" s="230"/>
      <c r="C35" s="214"/>
      <c r="D35" s="215"/>
      <c r="E35" s="216"/>
      <c r="F35" s="228">
        <v>7</v>
      </c>
      <c r="G35" s="222"/>
      <c r="H35" s="222"/>
    </row>
    <row r="36" spans="2:8" ht="30" customHeight="1" x14ac:dyDescent="0.2">
      <c r="B36" s="214"/>
      <c r="C36" s="214"/>
      <c r="D36" s="215"/>
      <c r="E36" s="216"/>
      <c r="F36" s="228">
        <v>8</v>
      </c>
      <c r="G36" s="222"/>
      <c r="H36" s="222"/>
    </row>
    <row r="37" spans="2:8" ht="30" customHeight="1" x14ac:dyDescent="0.2">
      <c r="B37" s="232" t="s">
        <v>105</v>
      </c>
      <c r="F37" s="228">
        <v>9</v>
      </c>
      <c r="G37" s="222"/>
      <c r="H37" s="222"/>
    </row>
    <row r="38" spans="2:8" ht="30" customHeight="1" x14ac:dyDescent="0.2">
      <c r="B38" s="230" t="s">
        <v>106</v>
      </c>
      <c r="F38" s="228">
        <v>10</v>
      </c>
      <c r="G38" s="222"/>
      <c r="H38" s="222"/>
    </row>
    <row r="39" spans="2:8" ht="30" customHeight="1" x14ac:dyDescent="0.2">
      <c r="B39" s="230" t="s">
        <v>177</v>
      </c>
      <c r="F39" s="228">
        <v>11</v>
      </c>
      <c r="G39" s="222"/>
      <c r="H39" s="222"/>
    </row>
    <row r="40" spans="2:8" ht="30" customHeight="1" x14ac:dyDescent="0.2">
      <c r="B40" s="230" t="s">
        <v>178</v>
      </c>
      <c r="G40" s="222"/>
      <c r="H40" s="222"/>
    </row>
    <row r="41" spans="2:8" ht="30" customHeight="1" x14ac:dyDescent="0.2">
      <c r="B41" s="230"/>
      <c r="G41" s="222"/>
      <c r="H41" s="222"/>
    </row>
    <row r="42" spans="2:8" ht="30" customHeight="1" x14ac:dyDescent="0.2">
      <c r="G42" s="222"/>
      <c r="H42" s="222"/>
    </row>
    <row r="43" spans="2:8" ht="29.25" customHeight="1" x14ac:dyDescent="0.2"/>
    <row r="44" spans="2:8" ht="91.5" customHeight="1" x14ac:dyDescent="0.2">
      <c r="B44" s="385" t="s">
        <v>179</v>
      </c>
      <c r="C44" s="386"/>
    </row>
    <row r="45" spans="2:8" ht="30" customHeight="1" x14ac:dyDescent="0.2">
      <c r="B45" s="233" t="s">
        <v>134</v>
      </c>
      <c r="C45" s="233" t="s">
        <v>180</v>
      </c>
    </row>
    <row r="46" spans="2:8" ht="82.5" customHeight="1" x14ac:dyDescent="0.2">
      <c r="B46" s="234" t="s">
        <v>181</v>
      </c>
      <c r="C46" s="235" t="s">
        <v>182</v>
      </c>
    </row>
    <row r="47" spans="2:8" ht="87.75" customHeight="1" x14ac:dyDescent="0.2">
      <c r="B47" s="234" t="s">
        <v>183</v>
      </c>
      <c r="C47" s="235" t="s">
        <v>184</v>
      </c>
    </row>
    <row r="48" spans="2:8" ht="87" customHeight="1" x14ac:dyDescent="0.2">
      <c r="B48" s="234" t="s">
        <v>185</v>
      </c>
      <c r="C48" s="235" t="s">
        <v>186</v>
      </c>
    </row>
    <row r="49" spans="2:10" ht="66.75" customHeight="1" x14ac:dyDescent="0.2">
      <c r="B49" s="234" t="s">
        <v>187</v>
      </c>
      <c r="C49" s="235" t="s">
        <v>188</v>
      </c>
    </row>
    <row r="50" spans="2:10" ht="60" customHeight="1" x14ac:dyDescent="0.2">
      <c r="B50" s="234" t="s">
        <v>189</v>
      </c>
      <c r="C50" s="235" t="s">
        <v>190</v>
      </c>
    </row>
    <row r="51" spans="2:10" ht="33.75" customHeight="1" x14ac:dyDescent="0.2">
      <c r="B51" s="234" t="s">
        <v>191</v>
      </c>
      <c r="C51" s="235" t="s">
        <v>192</v>
      </c>
    </row>
    <row r="52" spans="2:10" ht="51" customHeight="1" x14ac:dyDescent="0.2">
      <c r="B52" s="234" t="s">
        <v>193</v>
      </c>
      <c r="C52" s="235" t="s">
        <v>194</v>
      </c>
    </row>
    <row r="53" spans="2:10" ht="60.75" customHeight="1" x14ac:dyDescent="0.2">
      <c r="B53" s="234" t="s">
        <v>195</v>
      </c>
      <c r="C53" s="235" t="s">
        <v>196</v>
      </c>
    </row>
    <row r="54" spans="2:10" ht="27.75" customHeight="1" x14ac:dyDescent="0.2">
      <c r="B54" s="234" t="s">
        <v>197</v>
      </c>
      <c r="C54" s="235"/>
      <c r="J54" s="236"/>
    </row>
    <row r="55" spans="2:10" ht="40.5" customHeight="1" x14ac:dyDescent="0.2">
      <c r="B55" s="234" t="s">
        <v>198</v>
      </c>
      <c r="C55" s="237" t="s">
        <v>199</v>
      </c>
      <c r="J55" s="236"/>
    </row>
    <row r="56" spans="2:10" ht="49.5" customHeight="1" x14ac:dyDescent="0.2">
      <c r="B56" s="234" t="s">
        <v>200</v>
      </c>
      <c r="C56" s="235" t="s">
        <v>201</v>
      </c>
      <c r="J56" s="236"/>
    </row>
    <row r="57" spans="2:10" ht="49.5" customHeight="1" x14ac:dyDescent="0.2">
      <c r="B57" s="238" t="s">
        <v>202</v>
      </c>
      <c r="C57" s="235" t="s">
        <v>203</v>
      </c>
      <c r="J57" s="236"/>
    </row>
    <row r="58" spans="2:10" ht="60" customHeight="1" x14ac:dyDescent="0.2">
      <c r="B58" s="238" t="s">
        <v>204</v>
      </c>
      <c r="C58" s="235" t="s">
        <v>205</v>
      </c>
      <c r="J58" s="236"/>
    </row>
    <row r="59" spans="2:10" ht="30" customHeight="1" x14ac:dyDescent="0.2">
      <c r="B59" s="238" t="s">
        <v>206</v>
      </c>
      <c r="C59" s="235" t="s">
        <v>207</v>
      </c>
      <c r="J59" s="236"/>
    </row>
    <row r="60" spans="2:10" ht="57.75" customHeight="1" x14ac:dyDescent="0.2">
      <c r="B60" s="238" t="s">
        <v>208</v>
      </c>
      <c r="C60" s="235" t="s">
        <v>209</v>
      </c>
      <c r="J60" s="236"/>
    </row>
    <row r="61" spans="2:10" ht="24" customHeight="1" x14ac:dyDescent="0.2">
      <c r="B61" s="234" t="s">
        <v>210</v>
      </c>
      <c r="C61" s="235" t="s">
        <v>211</v>
      </c>
      <c r="J61" s="236"/>
    </row>
    <row r="62" spans="2:10" ht="30" customHeight="1" x14ac:dyDescent="0.2">
      <c r="B62" s="234" t="s">
        <v>212</v>
      </c>
      <c r="C62" s="235" t="s">
        <v>213</v>
      </c>
      <c r="J62" s="236"/>
    </row>
    <row r="63" spans="2:10" ht="45.75" customHeight="1" x14ac:dyDescent="0.2">
      <c r="B63" s="234" t="s">
        <v>214</v>
      </c>
      <c r="C63" s="235" t="s">
        <v>215</v>
      </c>
    </row>
    <row r="64" spans="2:10" ht="37.5" customHeight="1" x14ac:dyDescent="0.2">
      <c r="B64" s="234" t="s">
        <v>216</v>
      </c>
      <c r="C64" s="235" t="s">
        <v>217</v>
      </c>
    </row>
    <row r="65" spans="2:10" ht="42.75" customHeight="1" x14ac:dyDescent="0.2">
      <c r="B65" s="234" t="s">
        <v>218</v>
      </c>
      <c r="C65" s="235" t="s">
        <v>219</v>
      </c>
    </row>
    <row r="66" spans="2:10" ht="37.5" customHeight="1" x14ac:dyDescent="0.2">
      <c r="B66" s="234" t="s">
        <v>220</v>
      </c>
      <c r="C66" s="235" t="s">
        <v>221</v>
      </c>
    </row>
    <row r="67" spans="2:10" ht="37.5" customHeight="1" x14ac:dyDescent="0.2">
      <c r="B67" s="234" t="s">
        <v>222</v>
      </c>
      <c r="C67" s="235" t="s">
        <v>223</v>
      </c>
    </row>
    <row r="68" spans="2:10" ht="30" customHeight="1" x14ac:dyDescent="0.2">
      <c r="B68" s="234" t="s">
        <v>224</v>
      </c>
      <c r="C68" s="235" t="s">
        <v>225</v>
      </c>
      <c r="J68" s="236"/>
    </row>
    <row r="69" spans="2:10" ht="30" customHeight="1" x14ac:dyDescent="0.2">
      <c r="B69" s="234" t="s">
        <v>226</v>
      </c>
      <c r="C69" s="235" t="s">
        <v>226</v>
      </c>
      <c r="J69" s="236"/>
    </row>
    <row r="70" spans="2:10" ht="30" customHeight="1" x14ac:dyDescent="0.2">
      <c r="B70" s="234" t="s">
        <v>227</v>
      </c>
      <c r="C70" s="235" t="s">
        <v>227</v>
      </c>
      <c r="J70" s="236"/>
    </row>
    <row r="71" spans="2:10" ht="30" customHeight="1" x14ac:dyDescent="0.2">
      <c r="B71" s="234" t="s">
        <v>228</v>
      </c>
      <c r="C71" s="235" t="s">
        <v>228</v>
      </c>
      <c r="J71" s="236"/>
    </row>
    <row r="72" spans="2:10" ht="30" customHeight="1" x14ac:dyDescent="0.2">
      <c r="B72" s="234" t="s">
        <v>229</v>
      </c>
      <c r="C72" s="235" t="s">
        <v>230</v>
      </c>
      <c r="J72" s="236"/>
    </row>
    <row r="73" spans="2:10" ht="30" customHeight="1" x14ac:dyDescent="0.2">
      <c r="B73" s="234" t="s">
        <v>231</v>
      </c>
      <c r="C73" s="235" t="s">
        <v>232</v>
      </c>
      <c r="J73" s="236"/>
    </row>
    <row r="74" spans="2:10" ht="30" customHeight="1" x14ac:dyDescent="0.2">
      <c r="B74" s="234" t="s">
        <v>233</v>
      </c>
      <c r="C74" s="235" t="s">
        <v>234</v>
      </c>
      <c r="J74" s="236"/>
    </row>
    <row r="75" spans="2:10" ht="30" customHeight="1" x14ac:dyDescent="0.2">
      <c r="B75" s="234" t="s">
        <v>235</v>
      </c>
      <c r="C75" s="235" t="s">
        <v>236</v>
      </c>
      <c r="J75" s="236"/>
    </row>
    <row r="76" spans="2:10" ht="30" customHeight="1" x14ac:dyDescent="0.2">
      <c r="B76" s="234" t="s">
        <v>237</v>
      </c>
      <c r="C76" s="235" t="s">
        <v>238</v>
      </c>
      <c r="J76" s="236"/>
    </row>
    <row r="77" spans="2:10" ht="30" customHeight="1" x14ac:dyDescent="0.2">
      <c r="B77" s="234" t="s">
        <v>239</v>
      </c>
      <c r="C77" s="235" t="s">
        <v>240</v>
      </c>
      <c r="J77" s="236"/>
    </row>
    <row r="78" spans="2:10" ht="30" customHeight="1" x14ac:dyDescent="0.2">
      <c r="B78" s="234" t="s">
        <v>241</v>
      </c>
      <c r="C78" s="235" t="s">
        <v>242</v>
      </c>
      <c r="J78" s="236"/>
    </row>
    <row r="79" spans="2:10" ht="30" customHeight="1" x14ac:dyDescent="0.2">
      <c r="B79" s="234" t="s">
        <v>243</v>
      </c>
      <c r="C79" s="235" t="s">
        <v>243</v>
      </c>
      <c r="J79" s="236"/>
    </row>
    <row r="80" spans="2:10" ht="30" customHeight="1" x14ac:dyDescent="0.2">
      <c r="B80" s="234" t="s">
        <v>244</v>
      </c>
      <c r="C80" s="235" t="s">
        <v>244</v>
      </c>
      <c r="J80" s="236"/>
    </row>
    <row r="81" spans="2:10" ht="30" customHeight="1" x14ac:dyDescent="0.2">
      <c r="B81" s="238" t="s">
        <v>245</v>
      </c>
      <c r="C81" s="239" t="s">
        <v>245</v>
      </c>
      <c r="J81" s="236"/>
    </row>
    <row r="82" spans="2:10" ht="30" customHeight="1" x14ac:dyDescent="0.2">
      <c r="B82" s="238" t="s">
        <v>246</v>
      </c>
      <c r="C82" s="239" t="s">
        <v>247</v>
      </c>
      <c r="J82" s="236"/>
    </row>
    <row r="83" spans="2:10" ht="30" customHeight="1" x14ac:dyDescent="0.2">
      <c r="B83" s="238" t="s">
        <v>248</v>
      </c>
      <c r="C83" s="239" t="s">
        <v>248</v>
      </c>
      <c r="J83" s="236"/>
    </row>
    <row r="84" spans="2:10" ht="30" customHeight="1" x14ac:dyDescent="0.2">
      <c r="B84" s="238" t="s">
        <v>249</v>
      </c>
      <c r="C84" s="239" t="s">
        <v>250</v>
      </c>
      <c r="J84" s="236"/>
    </row>
    <row r="85" spans="2:10" ht="30" customHeight="1" x14ac:dyDescent="0.2">
      <c r="B85" s="234" t="s">
        <v>251</v>
      </c>
      <c r="C85" s="235" t="s">
        <v>252</v>
      </c>
      <c r="J85" s="236"/>
    </row>
    <row r="86" spans="2:10" ht="30" customHeight="1" x14ac:dyDescent="0.2">
      <c r="B86" s="234" t="s">
        <v>253</v>
      </c>
      <c r="C86" s="235" t="s">
        <v>254</v>
      </c>
      <c r="J86" s="236"/>
    </row>
    <row r="87" spans="2:10" ht="30" customHeight="1" x14ac:dyDescent="0.2">
      <c r="B87" s="234" t="s">
        <v>255</v>
      </c>
      <c r="C87" s="240" t="s">
        <v>256</v>
      </c>
      <c r="J87" s="236"/>
    </row>
    <row r="88" spans="2:10" ht="30" customHeight="1" x14ac:dyDescent="0.2">
      <c r="B88" s="234" t="s">
        <v>257</v>
      </c>
      <c r="C88" s="240" t="s">
        <v>258</v>
      </c>
    </row>
    <row r="89" spans="2:10" ht="30" customHeight="1" x14ac:dyDescent="0.2">
      <c r="B89" s="234" t="s">
        <v>45</v>
      </c>
      <c r="C89" s="235" t="s">
        <v>259</v>
      </c>
    </row>
    <row r="90" spans="2:10" ht="30" customHeight="1" x14ac:dyDescent="0.2">
      <c r="B90" s="234" t="s">
        <v>260</v>
      </c>
      <c r="C90" s="235" t="s">
        <v>55</v>
      </c>
    </row>
    <row r="91" spans="2:10" ht="30" customHeight="1" x14ac:dyDescent="0.2">
      <c r="B91" s="234" t="s">
        <v>261</v>
      </c>
      <c r="C91" s="235" t="s">
        <v>262</v>
      </c>
      <c r="J91" s="236"/>
    </row>
    <row r="92" spans="2:10" x14ac:dyDescent="0.2">
      <c r="B92" s="234" t="s">
        <v>263</v>
      </c>
      <c r="C92" s="235" t="s">
        <v>261</v>
      </c>
    </row>
    <row r="93" spans="2:10" x14ac:dyDescent="0.2">
      <c r="B93" s="234" t="s">
        <v>264</v>
      </c>
      <c r="C93" s="235" t="s">
        <v>264</v>
      </c>
    </row>
    <row r="94" spans="2:10" ht="30" customHeight="1" x14ac:dyDescent="0.2">
      <c r="B94" s="234" t="s">
        <v>265</v>
      </c>
      <c r="C94" s="235" t="s">
        <v>266</v>
      </c>
    </row>
    <row r="95" spans="2:10" ht="30" customHeight="1" x14ac:dyDescent="0.2">
      <c r="B95" s="234" t="s">
        <v>267</v>
      </c>
      <c r="C95" s="235" t="s">
        <v>268</v>
      </c>
    </row>
    <row r="96" spans="2:10" x14ac:dyDescent="0.2">
      <c r="B96" s="241"/>
      <c r="C96" s="242"/>
      <c r="D96" s="242"/>
      <c r="E96" s="242"/>
    </row>
  </sheetData>
  <sheetProtection sheet="1" objects="1" scenarios="1"/>
  <mergeCells count="14">
    <mergeCell ref="B44:C44"/>
    <mergeCell ref="C16:D16"/>
    <mergeCell ref="C11:D11"/>
    <mergeCell ref="C4:D4"/>
    <mergeCell ref="C5:D5"/>
    <mergeCell ref="C6:D6"/>
    <mergeCell ref="C7:D7"/>
    <mergeCell ref="C8:D8"/>
    <mergeCell ref="C15:D15"/>
    <mergeCell ref="C10:D10"/>
    <mergeCell ref="C9:D9"/>
    <mergeCell ref="C13:D13"/>
    <mergeCell ref="C14:D14"/>
    <mergeCell ref="C12:D12"/>
  </mergeCells>
  <phoneticPr fontId="43" type="noConversion"/>
  <pageMargins left="0.7" right="0.7" top="0.75" bottom="0.75" header="0.3" footer="0.3"/>
  <pageSetup scale="3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CC2082C65475049A7AFEBDEFBD7B249" ma:contentTypeVersion="3" ma:contentTypeDescription="Create a new document." ma:contentTypeScope="" ma:versionID="0ec3b871d3381b9ee6489fe342a01d9c">
  <xsd:schema xmlns:xsd="http://www.w3.org/2001/XMLSchema" xmlns:xs="http://www.w3.org/2001/XMLSchema" xmlns:p="http://schemas.microsoft.com/office/2006/metadata/properties" xmlns:ns2="c18db1c2-00e6-428f-8a21-c09e356aead6" targetNamespace="http://schemas.microsoft.com/office/2006/metadata/properties" ma:root="true" ma:fieldsID="e02c7db68d8b199c354aee57dd5b77f0" ns2:_="">
    <xsd:import namespace="c18db1c2-00e6-428f-8a21-c09e356aead6"/>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8db1c2-00e6-428f-8a21-c09e356ae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858150F-A4C3-4EA9-8FFB-611B7C638D53}">
  <ds:schemaRefs>
    <ds:schemaRef ds:uri="http://schemas.microsoft.com/sharepoint/v3/contenttype/forms"/>
  </ds:schemaRefs>
</ds:datastoreItem>
</file>

<file path=customXml/itemProps2.xml><?xml version="1.0" encoding="utf-8"?>
<ds:datastoreItem xmlns:ds="http://schemas.openxmlformats.org/officeDocument/2006/customXml" ds:itemID="{2115E7C5-5557-47D6-916B-3D0C31AA8C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8db1c2-00e6-428f-8a21-c09e356aea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362CD1-4EDF-48C8-8CA7-7AE757B25FAC}">
  <ds:schemaRefs>
    <ds:schemaRef ds:uri="c18db1c2-00e6-428f-8a21-c09e356aead6"/>
    <ds:schemaRef ds:uri="http://schemas.microsoft.com/office/2006/documentManagement/types"/>
    <ds:schemaRef ds:uri="http://www.w3.org/XML/1998/namespace"/>
    <ds:schemaRef ds:uri="http://purl.org/dc/elements/1.1/"/>
    <ds:schemaRef ds:uri="http://schemas.microsoft.com/office/infopath/2007/PartnerControls"/>
    <ds:schemaRef ds:uri="http://purl.org/dc/terms/"/>
    <ds:schemaRef ds:uri="http://purl.org/dc/dcmitype/"/>
    <ds:schemaRef ds:uri="http://schemas.openxmlformats.org/package/2006/metadata/core-properties"/>
    <ds:schemaRef ds:uri="http://schemas.microsoft.com/office/2006/metadata/properties"/>
  </ds:schemaRefs>
</ds:datastoreItem>
</file>

<file path=docMetadata/LabelInfo.xml><?xml version="1.0" encoding="utf-8"?>
<clbl:labelList xmlns:clbl="http://schemas.microsoft.com/office/2020/mipLabelMetadata">
  <clbl:label id="{9bf97732-82b9-499b-b16a-a93e8ebd536b}" enabled="0" method="" siteId="{9bf97732-82b9-499b-b16a-a93e8ebd536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71</vt:i4>
      </vt:variant>
    </vt:vector>
  </HeadingPairs>
  <TitlesOfParts>
    <vt:vector size="80" baseType="lpstr">
      <vt:lpstr>Personnel</vt:lpstr>
      <vt:lpstr>Travel</vt:lpstr>
      <vt:lpstr>Equipment</vt:lpstr>
      <vt:lpstr>Supplies</vt:lpstr>
      <vt:lpstr>Contractual</vt:lpstr>
      <vt:lpstr>Other</vt:lpstr>
      <vt:lpstr>Indirect</vt:lpstr>
      <vt:lpstr>Summary</vt:lpstr>
      <vt:lpstr>Data </vt:lpstr>
      <vt:lpstr>All</vt:lpstr>
      <vt:lpstr>All_Bend_Hr</vt:lpstr>
      <vt:lpstr>All_Hr</vt:lpstr>
      <vt:lpstr>All_Volume</vt:lpstr>
      <vt:lpstr>Annual_Cost</vt:lpstr>
      <vt:lpstr>Budget</vt:lpstr>
      <vt:lpstr>Cost</vt:lpstr>
      <vt:lpstr>Description</vt:lpstr>
      <vt:lpstr>Each</vt:lpstr>
      <vt:lpstr>Exhibit_Title</vt:lpstr>
      <vt:lpstr>Fee</vt:lpstr>
      <vt:lpstr>Fixed</vt:lpstr>
      <vt:lpstr>gate</vt:lpstr>
      <vt:lpstr>Hr_Rate</vt:lpstr>
      <vt:lpstr>Hrs</vt:lpstr>
      <vt:lpstr>Initial_Term_Name</vt:lpstr>
      <vt:lpstr>Inst</vt:lpstr>
      <vt:lpstr>Instruct_1</vt:lpstr>
      <vt:lpstr>Instruct_2</vt:lpstr>
      <vt:lpstr>Instruct_3</vt:lpstr>
      <vt:lpstr>Instruct_4</vt:lpstr>
      <vt:lpstr>Instruct_5</vt:lpstr>
      <vt:lpstr>Instruct_6</vt:lpstr>
      <vt:lpstr>Instruct_7</vt:lpstr>
      <vt:lpstr>Instruct_8</vt:lpstr>
      <vt:lpstr>Instruct_9</vt:lpstr>
      <vt:lpstr>Instructions</vt:lpstr>
      <vt:lpstr>Integ</vt:lpstr>
      <vt:lpstr>IT_Hr</vt:lpstr>
      <vt:lpstr>Line</vt:lpstr>
      <vt:lpstr>Lines</vt:lpstr>
      <vt:lpstr>Month_Fee</vt:lpstr>
      <vt:lpstr>Monthly</vt:lpstr>
      <vt:lpstr>No_data</vt:lpstr>
      <vt:lpstr>Note_Insert_Rows</vt:lpstr>
      <vt:lpstr>Notes</vt:lpstr>
      <vt:lpstr>Ops</vt:lpstr>
      <vt:lpstr>Org_name</vt:lpstr>
      <vt:lpstr>Organization_Name</vt:lpstr>
      <vt:lpstr>Per</vt:lpstr>
      <vt:lpstr>Period_Cost</vt:lpstr>
      <vt:lpstr>Personnel_Category</vt:lpstr>
      <vt:lpstr>'Data '!Print_Area</vt:lpstr>
      <vt:lpstr>Qty</vt:lpstr>
      <vt:lpstr>Qty_Hr</vt:lpstr>
      <vt:lpstr>Qty_Mo</vt:lpstr>
      <vt:lpstr>Qty_Price</vt:lpstr>
      <vt:lpstr>Region</vt:lpstr>
      <vt:lpstr>RFA_NO</vt:lpstr>
      <vt:lpstr>Rows</vt:lpstr>
      <vt:lpstr>Sol_Number</vt:lpstr>
      <vt:lpstr>Sol_Title</vt:lpstr>
      <vt:lpstr>Solicitation_RFA</vt:lpstr>
      <vt:lpstr>Supp</vt:lpstr>
      <vt:lpstr>Title_Respondent_Name</vt:lpstr>
      <vt:lpstr>Title_Sol_Title</vt:lpstr>
      <vt:lpstr>Tot_Dir_Cost</vt:lpstr>
      <vt:lpstr>Total</vt:lpstr>
      <vt:lpstr>Total_Annual_Cost</vt:lpstr>
      <vt:lpstr>Total_Cost</vt:lpstr>
      <vt:lpstr>Total_Period_Cost</vt:lpstr>
      <vt:lpstr>TPS</vt:lpstr>
      <vt:lpstr>Tran</vt:lpstr>
      <vt:lpstr>Travel_Category</vt:lpstr>
      <vt:lpstr>Turn</vt:lpstr>
      <vt:lpstr>Unit</vt:lpstr>
      <vt:lpstr>UOM</vt:lpstr>
      <vt:lpstr>User</vt:lpstr>
      <vt:lpstr>Vol</vt:lpstr>
      <vt:lpstr>Yr</vt:lpstr>
      <vt:lpstr>Yrs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Taylor,Meridith (HHSC)</dc:creator>
  <cp:keywords/>
  <dc:description/>
  <cp:lastModifiedBy>Koen,Kanika (HHSC)</cp:lastModifiedBy>
  <cp:revision/>
  <dcterms:created xsi:type="dcterms:W3CDTF">2023-05-04T20:42:05Z</dcterms:created>
  <dcterms:modified xsi:type="dcterms:W3CDTF">2025-12-30T20:12:43Z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0x0101008CC2082C65475049A7AFEBDEFBD7B249</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y fmtid="{D5CDD505-2E9C-101B-9397-08002B2CF9AE}" pid="10" name="SharedWithUsers">
    <vt:lpwstr>293;#Martinka,Rebecca (Becky) (HHSC);#39;#Claudio-Ehalt,Marisol (HHSC);#2097;#Vickery,Mary (HHSC);#2127;#McBride,Ty (HHSC);#3375;#Rodriguez,Janette (HHSC);#2059;#Taylor,Meridith (HHSC);#113;#Hernandez,Gilbert (HHSC)</vt:lpwstr>
  </property>
</Properties>
</file>